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0AF31482-BC6A-4FA7-9D8E-730397D4EC4A}" xr6:coauthVersionLast="47" xr6:coauthVersionMax="47" xr10:uidLastSave="{00000000-0000-0000-0000-000000000000}"/>
  <bookViews>
    <workbookView xWindow="28680" yWindow="-120" windowWidth="29040" windowHeight="15990" tabRatio="830" xr2:uid="{00000000-000D-0000-FFFF-FFFF00000000}"/>
  </bookViews>
  <sheets>
    <sheet name="2025ガソリン類" sheetId="16" r:id="rId1"/>
    <sheet name="2025軽油類" sheetId="19" r:id="rId2"/>
    <sheet name="2025灯油類" sheetId="20" r:id="rId3"/>
    <sheet name="2025保管管理" sheetId="17" r:id="rId4"/>
    <sheet name="　　" sheetId="14" r:id="rId5"/>
  </sheets>
  <externalReferences>
    <externalReference r:id="rId6"/>
  </externalReferences>
  <definedNames>
    <definedName name="_xlnm.Print_Area" localSheetId="0">'2025ガソリン類'!$A$1:$S$38</definedName>
    <definedName name="_xlnm.Print_Area" localSheetId="1">'2025軽油類'!$A$1:$S$60</definedName>
    <definedName name="_xlnm.Print_Area" localSheetId="2">'2025灯油類'!$A$1:$S$58</definedName>
    <definedName name="_xlnm.Print_Area" localSheetId="3">'2025保管管理'!$A$1:$F$20</definedName>
    <definedName name="_xlnm.Print_Titles" localSheetId="0">'2025ガソリン類'!$2:$6</definedName>
    <definedName name="_xlnm.Print_Titles" localSheetId="1">'2025軽油類'!$2:$6</definedName>
    <definedName name="_xlnm.Print_Titles" localSheetId="2">'2025灯油類'!$2:$6</definedName>
    <definedName name="_xlnm.Print_Titles" localSheetId="3">'2025保管管理'!$3:$6</definedName>
    <definedName name="研究テーマコード">#REF!</definedName>
    <definedName name="試験コード">'[1]6.試験コード101001'!$A:$IV</definedName>
    <definedName name="担当者コード">'[1]4.担当者コード101003'!$A:$IV</definedName>
    <definedName name="得意先コード変換">#REF!</definedName>
    <definedName name="油種コード">'[1]5.油種コード101003'!$A:$IV</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52" i="20" l="1"/>
  <c r="S51" i="20"/>
  <c r="S50" i="20"/>
  <c r="S49" i="20"/>
  <c r="S48" i="20"/>
  <c r="S47" i="20"/>
  <c r="S46" i="20"/>
  <c r="S45" i="20"/>
  <c r="S44" i="20"/>
  <c r="S43" i="20"/>
  <c r="S42" i="20"/>
  <c r="S41" i="20"/>
  <c r="S40" i="20"/>
  <c r="S39" i="20"/>
  <c r="S38" i="20"/>
  <c r="S37" i="20"/>
  <c r="S36" i="20"/>
  <c r="S33" i="20"/>
  <c r="S32" i="20"/>
  <c r="S31" i="20"/>
  <c r="S30" i="20"/>
  <c r="S29" i="20"/>
  <c r="S28" i="20"/>
  <c r="S27" i="20"/>
  <c r="S26" i="20"/>
  <c r="S25" i="20"/>
  <c r="S24" i="20"/>
  <c r="S23" i="20"/>
  <c r="S22" i="20"/>
  <c r="S21" i="20"/>
  <c r="S20" i="20"/>
  <c r="S19" i="20"/>
  <c r="S18" i="20"/>
  <c r="S17" i="20"/>
  <c r="S16" i="20"/>
  <c r="S15" i="20"/>
  <c r="S14" i="20"/>
  <c r="S13" i="20"/>
  <c r="R55" i="20"/>
  <c r="P55" i="20"/>
  <c r="P56" i="20" s="1"/>
  <c r="O55" i="20"/>
  <c r="O56" i="20" s="1"/>
  <c r="N55" i="20"/>
  <c r="R53" i="20"/>
  <c r="R54" i="20" s="1"/>
  <c r="S54" i="20" s="1"/>
  <c r="P53" i="20"/>
  <c r="P54" i="20" s="1"/>
  <c r="O53" i="20"/>
  <c r="O54" i="20" s="1"/>
  <c r="N53" i="20"/>
  <c r="N54" i="20" s="1"/>
  <c r="Q52" i="20"/>
  <c r="M52" i="20"/>
  <c r="Q51" i="20"/>
  <c r="M51" i="20"/>
  <c r="Q50" i="20"/>
  <c r="M50" i="20"/>
  <c r="Q49" i="20"/>
  <c r="M49" i="20"/>
  <c r="Q48" i="20"/>
  <c r="M48" i="20"/>
  <c r="Q47" i="20"/>
  <c r="M47" i="20"/>
  <c r="Q46" i="20"/>
  <c r="M46" i="20"/>
  <c r="Q45" i="20"/>
  <c r="M45" i="20"/>
  <c r="Q44" i="20"/>
  <c r="M44" i="20"/>
  <c r="Q43" i="20"/>
  <c r="M43" i="20"/>
  <c r="Q42" i="20"/>
  <c r="M42" i="20"/>
  <c r="Q41" i="20"/>
  <c r="M41" i="20"/>
  <c r="Q40" i="20"/>
  <c r="M40" i="20"/>
  <c r="Q39" i="20"/>
  <c r="M39" i="20"/>
  <c r="Q38" i="20"/>
  <c r="M38" i="20"/>
  <c r="Q37" i="20"/>
  <c r="M37" i="20"/>
  <c r="Q36" i="20"/>
  <c r="M36" i="20"/>
  <c r="M35" i="20"/>
  <c r="Q33" i="20"/>
  <c r="Q32" i="20"/>
  <c r="M32" i="20"/>
  <c r="Q31" i="20"/>
  <c r="M31" i="20"/>
  <c r="Q30" i="20"/>
  <c r="M30" i="20"/>
  <c r="Q29" i="20"/>
  <c r="M29" i="20"/>
  <c r="Q28" i="20"/>
  <c r="M28" i="20"/>
  <c r="Q27" i="20"/>
  <c r="M27" i="20"/>
  <c r="Q26" i="20"/>
  <c r="M26" i="20"/>
  <c r="Q25" i="20"/>
  <c r="M25" i="20"/>
  <c r="Q24" i="20"/>
  <c r="M24" i="20"/>
  <c r="Q23" i="20"/>
  <c r="M23" i="20"/>
  <c r="Q22" i="20"/>
  <c r="M22" i="20"/>
  <c r="Q21" i="20"/>
  <c r="M21" i="20"/>
  <c r="Q20" i="20"/>
  <c r="M20" i="20"/>
  <c r="Q19" i="20"/>
  <c r="M19" i="20"/>
  <c r="Q18" i="20"/>
  <c r="M18" i="20"/>
  <c r="Q17" i="20"/>
  <c r="M17" i="20"/>
  <c r="Q16" i="20"/>
  <c r="M16" i="20"/>
  <c r="Q15" i="20"/>
  <c r="M15" i="20"/>
  <c r="Q14" i="20"/>
  <c r="M14" i="20"/>
  <c r="Q13" i="20"/>
  <c r="M13" i="20"/>
  <c r="M12" i="20"/>
  <c r="R57" i="19"/>
  <c r="P57" i="19"/>
  <c r="P58" i="19" s="1"/>
  <c r="O57" i="19"/>
  <c r="O58" i="19" s="1"/>
  <c r="S55" i="19"/>
  <c r="R55" i="19"/>
  <c r="R56" i="19" s="1"/>
  <c r="P55" i="19"/>
  <c r="P56" i="19" s="1"/>
  <c r="O55" i="19"/>
  <c r="O56" i="19" s="1"/>
  <c r="S54" i="19"/>
  <c r="Q54" i="19"/>
  <c r="M54" i="19"/>
  <c r="S53" i="19"/>
  <c r="Q53" i="19"/>
  <c r="M53" i="19"/>
  <c r="S52" i="19"/>
  <c r="Q52" i="19"/>
  <c r="M52" i="19"/>
  <c r="S51" i="19"/>
  <c r="Q51" i="19"/>
  <c r="M51" i="19"/>
  <c r="S50" i="19"/>
  <c r="Q50" i="19"/>
  <c r="M50" i="19"/>
  <c r="S49" i="19"/>
  <c r="Q49" i="19"/>
  <c r="M49" i="19"/>
  <c r="S48" i="19"/>
  <c r="Q48" i="19"/>
  <c r="M48" i="19"/>
  <c r="S47" i="19"/>
  <c r="Q47" i="19"/>
  <c r="M47" i="19"/>
  <c r="S46" i="19"/>
  <c r="Q46" i="19"/>
  <c r="M46" i="19"/>
  <c r="S45" i="19"/>
  <c r="Q45" i="19"/>
  <c r="M45" i="19"/>
  <c r="S44" i="19"/>
  <c r="Q44" i="19"/>
  <c r="M44" i="19"/>
  <c r="S43" i="19"/>
  <c r="Q43" i="19"/>
  <c r="M43" i="19"/>
  <c r="S42" i="19"/>
  <c r="Q42" i="19"/>
  <c r="M42" i="19"/>
  <c r="S41" i="19"/>
  <c r="Q41" i="19"/>
  <c r="M41" i="19"/>
  <c r="S40" i="19"/>
  <c r="Q40" i="19"/>
  <c r="M40" i="19"/>
  <c r="S39" i="19"/>
  <c r="Q39" i="19"/>
  <c r="M39" i="19"/>
  <c r="S38" i="19"/>
  <c r="Q38" i="19"/>
  <c r="M38" i="19"/>
  <c r="S37" i="19"/>
  <c r="Q37" i="19"/>
  <c r="M37" i="19"/>
  <c r="M36" i="19"/>
  <c r="S35" i="19"/>
  <c r="Q35" i="19"/>
  <c r="M35" i="19"/>
  <c r="S34" i="19"/>
  <c r="Q34" i="19"/>
  <c r="M34" i="19"/>
  <c r="S33" i="19"/>
  <c r="Q33" i="19"/>
  <c r="M33" i="19"/>
  <c r="S32" i="19"/>
  <c r="Q32" i="19"/>
  <c r="M32" i="19"/>
  <c r="S31" i="19"/>
  <c r="Q31" i="19"/>
  <c r="M31" i="19"/>
  <c r="S30" i="19"/>
  <c r="Q30" i="19"/>
  <c r="M30" i="19"/>
  <c r="S29" i="19"/>
  <c r="Q29" i="19"/>
  <c r="M29" i="19"/>
  <c r="S28" i="19"/>
  <c r="Q28" i="19"/>
  <c r="M28" i="19"/>
  <c r="S27" i="19"/>
  <c r="Q27" i="19"/>
  <c r="M27" i="19"/>
  <c r="S26" i="19"/>
  <c r="Q26" i="19"/>
  <c r="M26" i="19"/>
  <c r="M25" i="19"/>
  <c r="S24" i="19"/>
  <c r="Q24" i="19"/>
  <c r="M24" i="19"/>
  <c r="S23" i="19"/>
  <c r="Q23" i="19"/>
  <c r="M23" i="19"/>
  <c r="S22" i="19"/>
  <c r="Q22" i="19"/>
  <c r="M22" i="19"/>
  <c r="S21" i="19"/>
  <c r="Q21" i="19"/>
  <c r="M21" i="19"/>
  <c r="S20" i="19"/>
  <c r="Q20" i="19"/>
  <c r="M20" i="19"/>
  <c r="S19" i="19"/>
  <c r="Q19" i="19"/>
  <c r="M19" i="19"/>
  <c r="S18" i="19"/>
  <c r="Q18" i="19"/>
  <c r="M18" i="19"/>
  <c r="S17" i="19"/>
  <c r="Q17" i="19"/>
  <c r="M17" i="19"/>
  <c r="S16" i="19"/>
  <c r="Q16" i="19"/>
  <c r="M16" i="19"/>
  <c r="S15" i="19"/>
  <c r="Q15" i="19"/>
  <c r="M15" i="19"/>
  <c r="S14" i="19"/>
  <c r="Q14" i="19"/>
  <c r="N14" i="19"/>
  <c r="M14" i="19" s="1"/>
  <c r="S13" i="19"/>
  <c r="Q13" i="19"/>
  <c r="M13" i="19"/>
  <c r="S12" i="19"/>
  <c r="Q12" i="19"/>
  <c r="M12" i="19"/>
  <c r="R34" i="16"/>
  <c r="R35" i="16" s="1"/>
  <c r="P34" i="16"/>
  <c r="O34" i="16"/>
  <c r="N34" i="16"/>
  <c r="R32" i="16"/>
  <c r="R33" i="16" s="1"/>
  <c r="P32" i="16"/>
  <c r="P33" i="16" s="1"/>
  <c r="O32" i="16"/>
  <c r="O33" i="16" s="1"/>
  <c r="N32" i="16"/>
  <c r="N33" i="16" s="1"/>
  <c r="S31" i="16"/>
  <c r="Q31" i="16"/>
  <c r="M31" i="16"/>
  <c r="S30" i="16"/>
  <c r="Q30" i="16"/>
  <c r="M30" i="16"/>
  <c r="S29" i="16"/>
  <c r="Q29" i="16"/>
  <c r="M29" i="16"/>
  <c r="S28" i="16"/>
  <c r="Q28" i="16"/>
  <c r="M28" i="16"/>
  <c r="M27" i="16"/>
  <c r="S26" i="16"/>
  <c r="Q26" i="16"/>
  <c r="M26" i="16"/>
  <c r="S25" i="16"/>
  <c r="Q25" i="16"/>
  <c r="M25" i="16"/>
  <c r="S24" i="16"/>
  <c r="Q24" i="16"/>
  <c r="M24" i="16"/>
  <c r="S23" i="16"/>
  <c r="Q23" i="16"/>
  <c r="M23" i="16"/>
  <c r="S22" i="16"/>
  <c r="Q22" i="16"/>
  <c r="M22" i="16"/>
  <c r="S21" i="16"/>
  <c r="Q21" i="16"/>
  <c r="M21" i="16"/>
  <c r="S20" i="16"/>
  <c r="Q20" i="16"/>
  <c r="M20" i="16"/>
  <c r="S19" i="16"/>
  <c r="Q19" i="16"/>
  <c r="M19" i="16"/>
  <c r="S18" i="16"/>
  <c r="Q18" i="16"/>
  <c r="M18" i="16"/>
  <c r="S17" i="16"/>
  <c r="Q17" i="16"/>
  <c r="M17" i="16"/>
  <c r="S16" i="16"/>
  <c r="Q16" i="16"/>
  <c r="M16" i="16"/>
  <c r="S15" i="16"/>
  <c r="Q15" i="16"/>
  <c r="M15" i="16"/>
  <c r="S14" i="16"/>
  <c r="Q14" i="16"/>
  <c r="M14" i="16"/>
  <c r="S13" i="16"/>
  <c r="Q13" i="16"/>
  <c r="M13" i="16"/>
  <c r="S12" i="16"/>
  <c r="Q12" i="16"/>
  <c r="M12" i="16"/>
  <c r="D19" i="17"/>
  <c r="O57" i="20" l="1"/>
  <c r="M55" i="20"/>
  <c r="M57" i="20" s="1"/>
  <c r="N57" i="20"/>
  <c r="P57" i="20"/>
  <c r="M53" i="20"/>
  <c r="M54" i="20" s="1"/>
  <c r="N56" i="20"/>
  <c r="R56" i="20"/>
  <c r="P59" i="19"/>
  <c r="M55" i="19"/>
  <c r="M56" i="19" s="1"/>
  <c r="N55" i="19"/>
  <c r="N56" i="19" s="1"/>
  <c r="M57" i="19"/>
  <c r="N57" i="19"/>
  <c r="R58" i="19"/>
  <c r="O59" i="19"/>
  <c r="N36" i="16"/>
  <c r="O36" i="16"/>
  <c r="P36" i="16"/>
  <c r="N35" i="16"/>
  <c r="M34" i="16"/>
  <c r="M36" i="16" s="1"/>
  <c r="O35" i="16"/>
  <c r="M32" i="16"/>
  <c r="M33" i="16" s="1"/>
  <c r="P35" i="16"/>
  <c r="M56" i="20" l="1"/>
  <c r="N58" i="19"/>
  <c r="N59" i="19"/>
  <c r="M58" i="19"/>
  <c r="M59" i="19"/>
  <c r="M35"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3" authorId="0" shapeId="0" xr:uid="{BE6BFADB-15C0-4849-9FEE-562FEF25B1CA}">
      <text>
        <r>
          <rPr>
            <b/>
            <sz val="14"/>
            <color indexed="81"/>
            <rFont val="MS P ゴシック"/>
            <family val="3"/>
            <charset val="128"/>
          </rPr>
          <t>外部委託</t>
        </r>
      </text>
    </comment>
    <comment ref="O14" authorId="0" shapeId="0" xr:uid="{9078B8C4-E6F8-412C-B1D7-FA1636F47FA9}">
      <text>
        <r>
          <rPr>
            <b/>
            <sz val="14"/>
            <color indexed="81"/>
            <rFont val="MS P ゴシック"/>
            <family val="3"/>
            <charset val="128"/>
          </rPr>
          <t>外部委託</t>
        </r>
      </text>
    </comment>
    <comment ref="O26" authorId="0" shapeId="0" xr:uid="{CBE9EC0A-9B68-4F58-8A68-A82C8361F65B}">
      <text>
        <r>
          <rPr>
            <b/>
            <sz val="14"/>
            <color indexed="81"/>
            <rFont val="MS P ゴシック"/>
            <family val="3"/>
            <charset val="128"/>
          </rPr>
          <t xml:space="preserve">10000/
1000（計算）
</t>
        </r>
        <r>
          <rPr>
            <sz val="14"/>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3" authorId="0" shapeId="0" xr:uid="{B6F8B228-41F0-47F6-AE77-F58A3E02C3FB}">
      <text>
        <r>
          <rPr>
            <b/>
            <sz val="14"/>
            <color indexed="81"/>
            <rFont val="MS P ゴシック"/>
            <family val="3"/>
            <charset val="128"/>
          </rPr>
          <t>外部委託</t>
        </r>
      </text>
    </comment>
    <comment ref="R22" authorId="0" shapeId="0" xr:uid="{EB4F5156-618F-434B-B3B3-F01683B966D7}">
      <text>
        <r>
          <rPr>
            <b/>
            <sz val="14"/>
            <color indexed="81"/>
            <rFont val="MS P ゴシック"/>
            <family val="3"/>
            <charset val="128"/>
          </rPr>
          <t>作成者:</t>
        </r>
        <r>
          <rPr>
            <sz val="14"/>
            <color indexed="81"/>
            <rFont val="MS P ゴシック"/>
            <family val="3"/>
            <charset val="128"/>
          </rPr>
          <t xml:space="preserve">
8600</t>
        </r>
      </text>
    </comment>
    <comment ref="O35" authorId="0" shapeId="0" xr:uid="{7AE9E3B9-4B1D-4727-8784-B6744A499E83}">
      <text>
        <r>
          <rPr>
            <b/>
            <sz val="14"/>
            <color indexed="81"/>
            <rFont val="MS P ゴシック"/>
            <family val="3"/>
            <charset val="128"/>
          </rPr>
          <t xml:space="preserve">10000/
1000（計算）
</t>
        </r>
        <r>
          <rPr>
            <sz val="14"/>
            <color indexed="81"/>
            <rFont val="MS P ゴシック"/>
            <family val="3"/>
            <charset val="128"/>
          </rPr>
          <t xml:space="preserve">
</t>
        </r>
      </text>
    </comment>
    <comment ref="O39" authorId="0" shapeId="0" xr:uid="{319EF000-5BF5-4CC7-9B65-024F0EA8C3AB}">
      <text>
        <r>
          <rPr>
            <b/>
            <sz val="14"/>
            <color indexed="81"/>
            <rFont val="MS P ゴシック"/>
            <family val="3"/>
            <charset val="128"/>
          </rPr>
          <t>外部委託</t>
        </r>
      </text>
    </comment>
    <comment ref="O40" authorId="0" shapeId="0" xr:uid="{0F2419E7-2ACA-4A9F-B7C4-F7A06C43117A}">
      <text>
        <r>
          <rPr>
            <b/>
            <sz val="14"/>
            <color indexed="81"/>
            <rFont val="MS P ゴシック"/>
            <family val="3"/>
            <charset val="128"/>
          </rPr>
          <t>外部委託</t>
        </r>
      </text>
    </comment>
    <comment ref="O50" authorId="0" shapeId="0" xr:uid="{6F47CFAD-4AEF-4296-B47E-A58E4427C2C4}">
      <text>
        <r>
          <rPr>
            <b/>
            <sz val="12"/>
            <color indexed="81"/>
            <rFont val="MS P ゴシック"/>
            <family val="3"/>
            <charset val="128"/>
          </rPr>
          <t>10000/1元素</t>
        </r>
        <r>
          <rPr>
            <sz val="12"/>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13" authorId="0" shapeId="0" xr:uid="{0394A9A8-862D-489C-8F3A-E50368194610}">
      <text>
        <r>
          <rPr>
            <b/>
            <sz val="14"/>
            <color indexed="81"/>
            <rFont val="MS P ゴシック"/>
            <family val="3"/>
            <charset val="128"/>
          </rPr>
          <t>外部委託</t>
        </r>
      </text>
    </comment>
    <comment ref="R22" authorId="0" shapeId="0" xr:uid="{0314BA1E-4111-4799-88E8-CF329D2BACFB}">
      <text>
        <r>
          <rPr>
            <b/>
            <sz val="14"/>
            <color indexed="81"/>
            <rFont val="MS P ゴシック"/>
            <family val="3"/>
            <charset val="128"/>
          </rPr>
          <t>作成者:</t>
        </r>
        <r>
          <rPr>
            <sz val="14"/>
            <color indexed="81"/>
            <rFont val="MS P ゴシック"/>
            <family val="3"/>
            <charset val="128"/>
          </rPr>
          <t xml:space="preserve">
8600</t>
        </r>
      </text>
    </comment>
    <comment ref="O27" authorId="0" shapeId="0" xr:uid="{CD3EDF97-1B52-4B09-BA9F-239DDB2F94DF}">
      <text>
        <r>
          <rPr>
            <b/>
            <sz val="14"/>
            <color indexed="81"/>
            <rFont val="MS P ゴシック"/>
            <family val="3"/>
            <charset val="128"/>
          </rPr>
          <t>含酸素は不可</t>
        </r>
      </text>
    </comment>
    <comment ref="M33" authorId="0" shapeId="0" xr:uid="{FE195A49-2088-41D3-B675-0584A4014450}">
      <text>
        <r>
          <rPr>
            <b/>
            <sz val="14"/>
            <color indexed="81"/>
            <rFont val="MS P ゴシック"/>
            <family val="3"/>
            <charset val="128"/>
          </rPr>
          <t xml:space="preserve">10000/
1000（計算）
</t>
        </r>
        <r>
          <rPr>
            <sz val="14"/>
            <color indexed="81"/>
            <rFont val="MS P ゴシック"/>
            <family val="3"/>
            <charset val="128"/>
          </rPr>
          <t xml:space="preserve">
</t>
        </r>
      </text>
    </comment>
    <comment ref="O33" authorId="0" shapeId="0" xr:uid="{197DBFCC-2A1E-4C81-9EA0-2BD8587092AB}">
      <text>
        <r>
          <rPr>
            <b/>
            <sz val="14"/>
            <color indexed="81"/>
            <rFont val="MS P ゴシック"/>
            <family val="3"/>
            <charset val="128"/>
          </rPr>
          <t xml:space="preserve">10000/
1000（計算）
</t>
        </r>
        <r>
          <rPr>
            <sz val="14"/>
            <color indexed="81"/>
            <rFont val="MS P ゴシック"/>
            <family val="3"/>
            <charset val="128"/>
          </rPr>
          <t xml:space="preserve">
</t>
        </r>
      </text>
    </comment>
    <comment ref="O36" authorId="0" shapeId="0" xr:uid="{148D615D-2859-4BEA-BF61-F83B6E1EF72B}">
      <text>
        <r>
          <rPr>
            <b/>
            <sz val="14"/>
            <color indexed="81"/>
            <rFont val="MS P ゴシック"/>
            <family val="3"/>
            <charset val="128"/>
          </rPr>
          <t>外部委託</t>
        </r>
        <r>
          <rPr>
            <sz val="14"/>
            <color indexed="81"/>
            <rFont val="MS P ゴシック"/>
            <family val="3"/>
            <charset val="128"/>
          </rPr>
          <t xml:space="preserve">
</t>
        </r>
      </text>
    </comment>
    <comment ref="O37" authorId="0" shapeId="0" xr:uid="{39F98363-0AA1-4D7A-B927-DE7B3BC4F6E5}">
      <text>
        <r>
          <rPr>
            <b/>
            <sz val="14"/>
            <color indexed="81"/>
            <rFont val="MS P ゴシック"/>
            <family val="3"/>
            <charset val="128"/>
          </rPr>
          <t>外部委託</t>
        </r>
        <r>
          <rPr>
            <sz val="14"/>
            <color indexed="81"/>
            <rFont val="MS P ゴシック"/>
            <family val="3"/>
            <charset val="128"/>
          </rPr>
          <t xml:space="preserve">
</t>
        </r>
      </text>
    </comment>
    <comment ref="O48" authorId="0" shapeId="0" xr:uid="{A4979173-C9F1-44D7-A9F6-EB215BB4A755}">
      <text>
        <r>
          <rPr>
            <b/>
            <sz val="12"/>
            <color indexed="81"/>
            <rFont val="MS P ゴシック"/>
            <family val="3"/>
            <charset val="128"/>
          </rPr>
          <t>10000/1元素</t>
        </r>
        <r>
          <rPr>
            <sz val="12"/>
            <color indexed="81"/>
            <rFont val="MS P ゴシック"/>
            <family val="3"/>
            <charset val="128"/>
          </rPr>
          <t xml:space="preserve">
</t>
        </r>
      </text>
    </comment>
  </commentList>
</comments>
</file>

<file path=xl/sharedStrings.xml><?xml version="1.0" encoding="utf-8"?>
<sst xmlns="http://schemas.openxmlformats.org/spreadsheetml/2006/main" count="700" uniqueCount="236">
  <si>
    <t>単位</t>
    <rPh sb="0" eb="2">
      <t>タンイ</t>
    </rPh>
    <phoneticPr fontId="5"/>
  </si>
  <si>
    <t>試験法</t>
    <rPh sb="0" eb="2">
      <t>シケン</t>
    </rPh>
    <rPh sb="2" eb="3">
      <t>ホウ</t>
    </rPh>
    <phoneticPr fontId="5"/>
  </si>
  <si>
    <t>備考</t>
    <rPh sb="0" eb="2">
      <t>ビコウ</t>
    </rPh>
    <phoneticPr fontId="5"/>
  </si>
  <si>
    <t>オクタン価</t>
    <rPh sb="4" eb="5">
      <t>カ</t>
    </rPh>
    <phoneticPr fontId="5"/>
  </si>
  <si>
    <t>蒸留</t>
    <rPh sb="0" eb="2">
      <t>ジョウリュウ</t>
    </rPh>
    <phoneticPr fontId="5"/>
  </si>
  <si>
    <t>常圧法</t>
    <rPh sb="0" eb="1">
      <t>ジョウ</t>
    </rPh>
    <rPh sb="1" eb="2">
      <t>アツ</t>
    </rPh>
    <rPh sb="2" eb="3">
      <t>ホウ</t>
    </rPh>
    <phoneticPr fontId="5"/>
  </si>
  <si>
    <t>質量%</t>
    <rPh sb="0" eb="2">
      <t>シツリョウ</t>
    </rPh>
    <phoneticPr fontId="5"/>
  </si>
  <si>
    <t>容量%</t>
    <rPh sb="0" eb="2">
      <t>ヨウリョウ</t>
    </rPh>
    <phoneticPr fontId="5"/>
  </si>
  <si>
    <t>硫黄分</t>
    <rPh sb="0" eb="3">
      <t>イオウブン</t>
    </rPh>
    <phoneticPr fontId="5"/>
  </si>
  <si>
    <t>紫外蛍光法</t>
    <rPh sb="0" eb="2">
      <t>シガイ</t>
    </rPh>
    <rPh sb="2" eb="4">
      <t>ケイコウ</t>
    </rPh>
    <rPh sb="4" eb="5">
      <t>ホウ</t>
    </rPh>
    <phoneticPr fontId="5"/>
  </si>
  <si>
    <t>全窒素分</t>
    <rPh sb="0" eb="1">
      <t>ゼン</t>
    </rPh>
    <rPh sb="1" eb="3">
      <t>チッソ</t>
    </rPh>
    <rPh sb="3" eb="4">
      <t>ブン</t>
    </rPh>
    <phoneticPr fontId="5"/>
  </si>
  <si>
    <t>質量ppm</t>
    <rPh sb="0" eb="2">
      <t>シツリョウ</t>
    </rPh>
    <phoneticPr fontId="5"/>
  </si>
  <si>
    <t>元素分析</t>
    <rPh sb="0" eb="2">
      <t>ゲンソ</t>
    </rPh>
    <rPh sb="2" eb="4">
      <t>ブンセキ</t>
    </rPh>
    <phoneticPr fontId="5"/>
  </si>
  <si>
    <t>酸素分</t>
    <rPh sb="0" eb="2">
      <t>サンソ</t>
    </rPh>
    <rPh sb="2" eb="3">
      <t>ブン</t>
    </rPh>
    <phoneticPr fontId="5"/>
  </si>
  <si>
    <t>総発熱量</t>
    <rPh sb="0" eb="1">
      <t>ソウ</t>
    </rPh>
    <rPh sb="1" eb="4">
      <t>ハツネツリョウ</t>
    </rPh>
    <phoneticPr fontId="5"/>
  </si>
  <si>
    <t>真発熱量</t>
    <rPh sb="0" eb="1">
      <t>シン</t>
    </rPh>
    <rPh sb="1" eb="4">
      <t>ハツネツリョウ</t>
    </rPh>
    <phoneticPr fontId="5"/>
  </si>
  <si>
    <t>実測総発熱量からの推定</t>
    <rPh sb="0" eb="2">
      <t>ジッソク</t>
    </rPh>
    <rPh sb="2" eb="3">
      <t>ソウ</t>
    </rPh>
    <rPh sb="3" eb="6">
      <t>ハツネツリョウ</t>
    </rPh>
    <rPh sb="9" eb="11">
      <t>スイテイ</t>
    </rPh>
    <phoneticPr fontId="5"/>
  </si>
  <si>
    <t>＊総発熱量は実測とする</t>
    <rPh sb="1" eb="2">
      <t>ソウ</t>
    </rPh>
    <rPh sb="2" eb="5">
      <t>ハツネツリョウ</t>
    </rPh>
    <rPh sb="6" eb="8">
      <t>ジッソク</t>
    </rPh>
    <phoneticPr fontId="5"/>
  </si>
  <si>
    <t>酸化安定度</t>
    <rPh sb="0" eb="2">
      <t>サンカ</t>
    </rPh>
    <rPh sb="2" eb="4">
      <t>アンテイ</t>
    </rPh>
    <rPh sb="4" eb="5">
      <t>ド</t>
    </rPh>
    <phoneticPr fontId="5"/>
  </si>
  <si>
    <t>誘導期間法</t>
    <rPh sb="0" eb="2">
      <t>ユウドウ</t>
    </rPh>
    <rPh sb="2" eb="4">
      <t>キカン</t>
    </rPh>
    <rPh sb="4" eb="5">
      <t>ホウ</t>
    </rPh>
    <phoneticPr fontId="5"/>
  </si>
  <si>
    <t>水分</t>
    <rPh sb="0" eb="2">
      <t>スイブン</t>
    </rPh>
    <phoneticPr fontId="5"/>
  </si>
  <si>
    <t>蒸気圧</t>
    <rPh sb="0" eb="3">
      <t>ジョウキアツ</t>
    </rPh>
    <phoneticPr fontId="4"/>
  </si>
  <si>
    <t>kPa</t>
  </si>
  <si>
    <t>-</t>
    <phoneticPr fontId="5"/>
  </si>
  <si>
    <t>JIS K 2249</t>
    <phoneticPr fontId="5"/>
  </si>
  <si>
    <t>℃</t>
    <phoneticPr fontId="5"/>
  </si>
  <si>
    <t>JIS K 2254</t>
    <phoneticPr fontId="5"/>
  </si>
  <si>
    <t>mg/100ml</t>
    <phoneticPr fontId="5"/>
  </si>
  <si>
    <t>JIS K 2261</t>
    <phoneticPr fontId="5"/>
  </si>
  <si>
    <t>JIS K 2609</t>
    <phoneticPr fontId="5"/>
  </si>
  <si>
    <t>J/g</t>
    <phoneticPr fontId="5"/>
  </si>
  <si>
    <t>JIS K 2279</t>
    <phoneticPr fontId="5"/>
  </si>
  <si>
    <t>min</t>
    <phoneticPr fontId="5"/>
  </si>
  <si>
    <t>JIS K 2287</t>
    <phoneticPr fontId="5"/>
  </si>
  <si>
    <t>JIS K 2275</t>
    <phoneticPr fontId="5"/>
  </si>
  <si>
    <t>銅板腐食試験</t>
    <rPh sb="0" eb="2">
      <t>ドウバン</t>
    </rPh>
    <rPh sb="2" eb="4">
      <t>フショク</t>
    </rPh>
    <rPh sb="4" eb="6">
      <t>シケン</t>
    </rPh>
    <phoneticPr fontId="4"/>
  </si>
  <si>
    <t>JIS K2513</t>
    <phoneticPr fontId="4"/>
  </si>
  <si>
    <t>　税務申告代行費（ガソリン）</t>
    <rPh sb="1" eb="3">
      <t>ゼイム</t>
    </rPh>
    <rPh sb="3" eb="5">
      <t>シンコク</t>
    </rPh>
    <rPh sb="5" eb="7">
      <t>ダイコウ</t>
    </rPh>
    <rPh sb="7" eb="8">
      <t>ヒ</t>
    </rPh>
    <phoneticPr fontId="4"/>
  </si>
  <si>
    <t>密度 @15℃</t>
    <rPh sb="0" eb="2">
      <t>ミツド</t>
    </rPh>
    <phoneticPr fontId="5"/>
  </si>
  <si>
    <t>　外観</t>
    <rPh sb="1" eb="3">
      <t>ガイカン</t>
    </rPh>
    <phoneticPr fontId="4"/>
  </si>
  <si>
    <t>　税務申告代行費（軽油）</t>
    <rPh sb="1" eb="3">
      <t>ゼイム</t>
    </rPh>
    <rPh sb="3" eb="5">
      <t>シンコク</t>
    </rPh>
    <rPh sb="5" eb="7">
      <t>ダイコウ</t>
    </rPh>
    <rPh sb="7" eb="8">
      <t>ヒ</t>
    </rPh>
    <rPh sb="9" eb="11">
      <t>ケイユ</t>
    </rPh>
    <phoneticPr fontId="4"/>
  </si>
  <si>
    <t>セタン価</t>
    <rPh sb="3" eb="4">
      <t>カ</t>
    </rPh>
    <phoneticPr fontId="5"/>
  </si>
  <si>
    <t>セタン指数</t>
    <rPh sb="3" eb="5">
      <t>シスウ</t>
    </rPh>
    <phoneticPr fontId="5"/>
  </si>
  <si>
    <t>＊常圧蒸留、密度含む</t>
    <rPh sb="1" eb="2">
      <t>ジョウ</t>
    </rPh>
    <rPh sb="2" eb="3">
      <t>アツ</t>
    </rPh>
    <rPh sb="3" eb="5">
      <t>ジョウリュウ</t>
    </rPh>
    <rPh sb="6" eb="8">
      <t>ミツド</t>
    </rPh>
    <rPh sb="8" eb="9">
      <t>フク</t>
    </rPh>
    <phoneticPr fontId="5"/>
  </si>
  <si>
    <t>振動式</t>
    <rPh sb="0" eb="2">
      <t>シンドウ</t>
    </rPh>
    <rPh sb="2" eb="3">
      <t>シキ</t>
    </rPh>
    <phoneticPr fontId="4"/>
  </si>
  <si>
    <t>動粘度</t>
    <rPh sb="0" eb="1">
      <t>ウゴ</t>
    </rPh>
    <rPh sb="1" eb="3">
      <t>ネンド</t>
    </rPh>
    <phoneticPr fontId="5"/>
  </si>
  <si>
    <t>@30℃</t>
    <phoneticPr fontId="5"/>
  </si>
  <si>
    <t>JIS K 2283</t>
    <phoneticPr fontId="5"/>
  </si>
  <si>
    <t>@40℃</t>
    <phoneticPr fontId="5"/>
  </si>
  <si>
    <t>曇り点</t>
    <rPh sb="0" eb="1">
      <t>クモ</t>
    </rPh>
    <rPh sb="2" eb="3">
      <t>テン</t>
    </rPh>
    <phoneticPr fontId="5"/>
  </si>
  <si>
    <t>JIS K 2269</t>
    <phoneticPr fontId="5"/>
  </si>
  <si>
    <t>目詰まり点</t>
    <rPh sb="0" eb="1">
      <t>メ</t>
    </rPh>
    <rPh sb="1" eb="2">
      <t>ツ</t>
    </rPh>
    <rPh sb="4" eb="5">
      <t>テン</t>
    </rPh>
    <phoneticPr fontId="5"/>
  </si>
  <si>
    <t>JIS K 2288</t>
    <phoneticPr fontId="5"/>
  </si>
  <si>
    <t>JIS K 0129</t>
    <phoneticPr fontId="4"/>
  </si>
  <si>
    <t>引火点</t>
    <rPh sb="0" eb="2">
      <t>インカ</t>
    </rPh>
    <rPh sb="2" eb="3">
      <t>テン</t>
    </rPh>
    <phoneticPr fontId="5"/>
  </si>
  <si>
    <t>組成分析</t>
    <rPh sb="0" eb="2">
      <t>ソセイ</t>
    </rPh>
    <rPh sb="2" eb="4">
      <t>ブンセキ</t>
    </rPh>
    <phoneticPr fontId="5"/>
  </si>
  <si>
    <t>アニリン点</t>
    <rPh sb="4" eb="5">
      <t>テン</t>
    </rPh>
    <phoneticPr fontId="4"/>
  </si>
  <si>
    <t>mass%</t>
    <phoneticPr fontId="5"/>
  </si>
  <si>
    <t>EN14112</t>
    <phoneticPr fontId="5"/>
  </si>
  <si>
    <t>EN15751</t>
    <phoneticPr fontId="5"/>
  </si>
  <si>
    <t>過酸化物価</t>
    <rPh sb="0" eb="3">
      <t>カサンカ</t>
    </rPh>
    <rPh sb="3" eb="4">
      <t>ブツ</t>
    </rPh>
    <phoneticPr fontId="4"/>
  </si>
  <si>
    <t>JPI-5S-72</t>
    <phoneticPr fontId="4"/>
  </si>
  <si>
    <t>残留炭素分</t>
    <rPh sb="0" eb="2">
      <t>ザンリュウ</t>
    </rPh>
    <rPh sb="2" eb="5">
      <t>タンソブン</t>
    </rPh>
    <phoneticPr fontId="5"/>
  </si>
  <si>
    <t>色</t>
    <rPh sb="0" eb="1">
      <t>イロ</t>
    </rPh>
    <phoneticPr fontId="5"/>
  </si>
  <si>
    <t>JIS K 2580</t>
    <phoneticPr fontId="5"/>
  </si>
  <si>
    <t>ASTM色</t>
    <rPh sb="4" eb="5">
      <t>イロ</t>
    </rPh>
    <phoneticPr fontId="5"/>
  </si>
  <si>
    <t>μm</t>
    <phoneticPr fontId="5"/>
  </si>
  <si>
    <t>JPI-5S-50</t>
    <phoneticPr fontId="5"/>
  </si>
  <si>
    <t>JIS K 2272</t>
    <phoneticPr fontId="5"/>
  </si>
  <si>
    <r>
      <t>g/cm</t>
    </r>
    <r>
      <rPr>
        <vertAlign val="superscript"/>
        <sz val="11"/>
        <rFont val="Meiryo UI"/>
        <family val="3"/>
        <charset val="128"/>
      </rPr>
      <t>3</t>
    </r>
    <phoneticPr fontId="5"/>
  </si>
  <si>
    <r>
      <t>mm</t>
    </r>
    <r>
      <rPr>
        <vertAlign val="superscript"/>
        <sz val="11"/>
        <rFont val="Meiryo UI"/>
        <family val="3"/>
        <charset val="128"/>
      </rPr>
      <t>2</t>
    </r>
    <r>
      <rPr>
        <sz val="11"/>
        <rFont val="Meiryo UI"/>
        <family val="3"/>
        <charset val="128"/>
      </rPr>
      <t>/s</t>
    </r>
    <phoneticPr fontId="5"/>
  </si>
  <si>
    <t>KF式電量滴定</t>
    <rPh sb="2" eb="3">
      <t>シキ</t>
    </rPh>
    <rPh sb="3" eb="4">
      <t>デン</t>
    </rPh>
    <rPh sb="4" eb="5">
      <t>リョウ</t>
    </rPh>
    <rPh sb="5" eb="6">
      <t>テキ</t>
    </rPh>
    <rPh sb="6" eb="7">
      <t>テイ</t>
    </rPh>
    <phoneticPr fontId="5"/>
  </si>
  <si>
    <t>IP391</t>
    <phoneticPr fontId="5"/>
  </si>
  <si>
    <t>メタノール濃度</t>
    <rPh sb="5" eb="7">
      <t>ノウド</t>
    </rPh>
    <phoneticPr fontId="5"/>
  </si>
  <si>
    <t>FAME混合軽油中</t>
    <phoneticPr fontId="5"/>
  </si>
  <si>
    <t>PetroOXY(140℃)</t>
    <phoneticPr fontId="5"/>
  </si>
  <si>
    <t>mg/kg</t>
    <phoneticPr fontId="5"/>
  </si>
  <si>
    <t>mJ/mg、wt%</t>
    <phoneticPr fontId="5"/>
  </si>
  <si>
    <t>最大保管量(L)</t>
    <rPh sb="0" eb="2">
      <t>サイダイ</t>
    </rPh>
    <rPh sb="2" eb="4">
      <t>ホカン</t>
    </rPh>
    <rPh sb="4" eb="5">
      <t>リョウ</t>
    </rPh>
    <phoneticPr fontId="5"/>
  </si>
  <si>
    <t>特殊引火物</t>
    <rPh sb="0" eb="2">
      <t>トクシュ</t>
    </rPh>
    <rPh sb="2" eb="4">
      <t>インカ</t>
    </rPh>
    <rPh sb="4" eb="5">
      <t>ブツ</t>
    </rPh>
    <phoneticPr fontId="5"/>
  </si>
  <si>
    <t>第一石油類</t>
    <rPh sb="0" eb="2">
      <t>ダイイチ</t>
    </rPh>
    <rPh sb="2" eb="4">
      <t>セキユ</t>
    </rPh>
    <rPh sb="4" eb="5">
      <t>ルイ</t>
    </rPh>
    <phoneticPr fontId="5"/>
  </si>
  <si>
    <t>消防法危険物第四類（引火性液体）</t>
  </si>
  <si>
    <t>アルコール類</t>
    <phoneticPr fontId="5"/>
  </si>
  <si>
    <t>第二石油類</t>
    <rPh sb="0" eb="2">
      <t>ダイニ</t>
    </rPh>
    <rPh sb="2" eb="4">
      <t>セキユ</t>
    </rPh>
    <rPh sb="4" eb="5">
      <t>ルイ</t>
    </rPh>
    <phoneticPr fontId="5"/>
  </si>
  <si>
    <t>第三石油類</t>
    <rPh sb="0" eb="2">
      <t>ダイサン</t>
    </rPh>
    <rPh sb="2" eb="4">
      <t>セキユ</t>
    </rPh>
    <rPh sb="4" eb="5">
      <t>ルイ</t>
    </rPh>
    <phoneticPr fontId="5"/>
  </si>
  <si>
    <t>JIS K 2256</t>
    <phoneticPr fontId="5"/>
  </si>
  <si>
    <t>質量%</t>
    <phoneticPr fontId="5"/>
  </si>
  <si>
    <t>-</t>
  </si>
  <si>
    <t>潤滑性</t>
    <rPh sb="0" eb="3">
      <t>ジュンカツセイ</t>
    </rPh>
    <phoneticPr fontId="5"/>
  </si>
  <si>
    <t>添付１</t>
    <rPh sb="0" eb="2">
      <t>テンプ</t>
    </rPh>
    <phoneticPr fontId="4"/>
  </si>
  <si>
    <t>標準納期</t>
    <rPh sb="0" eb="2">
      <t>ヒョウジュン</t>
    </rPh>
    <rPh sb="2" eb="4">
      <t>ノウキ</t>
    </rPh>
    <phoneticPr fontId="5"/>
  </si>
  <si>
    <t>単価</t>
    <rPh sb="0" eb="2">
      <t>タンカ</t>
    </rPh>
    <phoneticPr fontId="5"/>
  </si>
  <si>
    <t>15日</t>
    <rPh sb="2" eb="3">
      <t>ニチ</t>
    </rPh>
    <phoneticPr fontId="4"/>
  </si>
  <si>
    <t>3回膨張法</t>
    <phoneticPr fontId="4"/>
  </si>
  <si>
    <t>JIS K 2258-2</t>
    <phoneticPr fontId="4"/>
  </si>
  <si>
    <t>実在ガム(未洗)</t>
    <rPh sb="0" eb="2">
      <t>ジツザイ</t>
    </rPh>
    <rPh sb="5" eb="6">
      <t>ミ</t>
    </rPh>
    <rPh sb="6" eb="7">
      <t>セン</t>
    </rPh>
    <phoneticPr fontId="5"/>
  </si>
  <si>
    <t>実在ガム(未洗+洗浄)</t>
    <phoneticPr fontId="5"/>
  </si>
  <si>
    <t>JIS K 2536-2</t>
    <phoneticPr fontId="5"/>
  </si>
  <si>
    <t>全組成分析：GC法</t>
    <rPh sb="0" eb="1">
      <t>ゼン</t>
    </rPh>
    <rPh sb="1" eb="3">
      <t>ソセイ</t>
    </rPh>
    <rPh sb="3" eb="5">
      <t>ブンセキ</t>
    </rPh>
    <phoneticPr fontId="5"/>
  </si>
  <si>
    <t>JIS K 2280-1</t>
  </si>
  <si>
    <t>JIS K 2280-2</t>
  </si>
  <si>
    <t>JIS K 2541-6</t>
    <phoneticPr fontId="5"/>
  </si>
  <si>
    <t>JPI-5S-65-11</t>
  </si>
  <si>
    <t>JPI-5S-68-11</t>
  </si>
  <si>
    <t>PetroOXY法</t>
    <rPh sb="8" eb="9">
      <t>ホウ</t>
    </rPh>
    <phoneticPr fontId="8"/>
  </si>
  <si>
    <t>pS/m</t>
    <phoneticPr fontId="5"/>
  </si>
  <si>
    <t>ASTMD7545</t>
  </si>
  <si>
    <t>EN ISO12156</t>
    <phoneticPr fontId="5"/>
  </si>
  <si>
    <t>PONA全データ表提出必要</t>
    <rPh sb="4" eb="5">
      <t>ゼン</t>
    </rPh>
    <rPh sb="11" eb="13">
      <t>ヒツヨウ</t>
    </rPh>
    <phoneticPr fontId="5"/>
  </si>
  <si>
    <t>5日</t>
    <rPh sb="1" eb="2">
      <t>ニチ</t>
    </rPh>
    <phoneticPr fontId="4"/>
  </si>
  <si>
    <t>JIS K 2280-4</t>
    <phoneticPr fontId="5"/>
  </si>
  <si>
    <r>
      <t>JIS K 2280-5</t>
    </r>
    <r>
      <rPr>
        <sz val="11"/>
        <color theme="1"/>
        <rFont val="ＭＳ Ｐゴシック"/>
        <family val="2"/>
        <charset val="128"/>
        <scheme val="minor"/>
      </rPr>
      <t/>
    </r>
  </si>
  <si>
    <t>示差熱分析</t>
    <phoneticPr fontId="4"/>
  </si>
  <si>
    <t>　示差熱分析</t>
    <rPh sb="1" eb="3">
      <t>シサ</t>
    </rPh>
    <rPh sb="3" eb="4">
      <t>ネツ</t>
    </rPh>
    <rPh sb="4" eb="6">
      <t>ブンセキ</t>
    </rPh>
    <phoneticPr fontId="4"/>
  </si>
  <si>
    <t>　DSC法</t>
    <rPh sb="4" eb="5">
      <t>ホウ</t>
    </rPh>
    <phoneticPr fontId="4"/>
  </si>
  <si>
    <t>mass%/℃</t>
    <phoneticPr fontId="5"/>
  </si>
  <si>
    <t>析出開始点(WAT)</t>
    <rPh sb="0" eb="2">
      <t>セキシュツ</t>
    </rPh>
    <rPh sb="2" eb="4">
      <t>カイシ</t>
    </rPh>
    <rPh sb="4" eb="5">
      <t>テン</t>
    </rPh>
    <phoneticPr fontId="5"/>
  </si>
  <si>
    <t>析出率(WAT～10℃低下)</t>
    <rPh sb="0" eb="2">
      <t>セキシュツ</t>
    </rPh>
    <rPh sb="2" eb="3">
      <t>リツ</t>
    </rPh>
    <rPh sb="11" eb="13">
      <t>テイカ</t>
    </rPh>
    <phoneticPr fontId="5"/>
  </si>
  <si>
    <t>JIS K 2265-3</t>
  </si>
  <si>
    <t>IP法</t>
    <rPh sb="2" eb="3">
      <t>ホウ</t>
    </rPh>
    <phoneticPr fontId="4"/>
  </si>
  <si>
    <t>PMCC法</t>
    <rPh sb="4" eb="5">
      <t>ホウ</t>
    </rPh>
    <phoneticPr fontId="5"/>
  </si>
  <si>
    <t>JPI-5S-49</t>
    <phoneticPr fontId="5"/>
  </si>
  <si>
    <t>TAN</t>
  </si>
  <si>
    <t>KOHmg/g</t>
  </si>
  <si>
    <t>JIS K2501</t>
  </si>
  <si>
    <t>銅板腐食試験</t>
  </si>
  <si>
    <t>JIS K2513</t>
  </si>
  <si>
    <t>品確法告示第80号</t>
    <rPh sb="0" eb="3">
      <t>ヒンカクホウ</t>
    </rPh>
    <rPh sb="3" eb="5">
      <t>コクジ</t>
    </rPh>
    <rPh sb="5" eb="6">
      <t>ダイ</t>
    </rPh>
    <rPh sb="8" eb="9">
      <t>ゴウ</t>
    </rPh>
    <phoneticPr fontId="8"/>
  </si>
  <si>
    <t>15日</t>
  </si>
  <si>
    <t>10%残油残留炭素</t>
    <rPh sb="3" eb="4">
      <t>ザン</t>
    </rPh>
    <rPh sb="4" eb="5">
      <t>ユ</t>
    </rPh>
    <rPh sb="5" eb="7">
      <t>ザンリュウ</t>
    </rPh>
    <rPh sb="7" eb="9">
      <t>タンソ</t>
    </rPh>
    <phoneticPr fontId="5"/>
  </si>
  <si>
    <t>含酸素成分含む</t>
    <rPh sb="0" eb="1">
      <t>ガン</t>
    </rPh>
    <rPh sb="1" eb="3">
      <t>サンソ</t>
    </rPh>
    <rPh sb="3" eb="5">
      <t>セイブン</t>
    </rPh>
    <rPh sb="5" eb="6">
      <t>フク</t>
    </rPh>
    <phoneticPr fontId="5"/>
  </si>
  <si>
    <t>JIS K 0129</t>
    <phoneticPr fontId="5"/>
  </si>
  <si>
    <t>　③月末在庫管理報告を、翌月初旬に、別途弊所が定めるフォームにより、毎月定期的に提出すること</t>
    <phoneticPr fontId="5"/>
  </si>
  <si>
    <t>（２）年間発注予定数</t>
    <rPh sb="3" eb="5">
      <t>ネンカン</t>
    </rPh>
    <rPh sb="5" eb="10">
      <t>ハッチュウヨテイスウ</t>
    </rPh>
    <phoneticPr fontId="4"/>
  </si>
  <si>
    <t>　　　　　　　※予定数のため実際件数には増減が発生します。</t>
    <rPh sb="8" eb="10">
      <t>ヨテイ</t>
    </rPh>
    <rPh sb="10" eb="11">
      <t>スウ</t>
    </rPh>
    <rPh sb="14" eb="16">
      <t>ジッサイ</t>
    </rPh>
    <rPh sb="16" eb="18">
      <t>ケンスウ</t>
    </rPh>
    <rPh sb="20" eb="22">
      <t>ゾウゲン</t>
    </rPh>
    <rPh sb="23" eb="25">
      <t>ハッセイ</t>
    </rPh>
    <phoneticPr fontId="4"/>
  </si>
  <si>
    <t>（1）試験項目</t>
    <rPh sb="3" eb="7">
      <t>シケンコウモク</t>
    </rPh>
    <phoneticPr fontId="5"/>
  </si>
  <si>
    <t>※試験分析試料には、含酸素の軽油類も含む</t>
    <phoneticPr fontId="5"/>
  </si>
  <si>
    <t>　①以下の２．に記載の危険物の種類および量を安全管理のもと保管すること</t>
    <rPh sb="2" eb="4">
      <t>イカ</t>
    </rPh>
    <rPh sb="8" eb="10">
      <t>キサイ</t>
    </rPh>
    <rPh sb="11" eb="14">
      <t>キケンブツ</t>
    </rPh>
    <rPh sb="15" eb="17">
      <t>シュルイ</t>
    </rPh>
    <rPh sb="20" eb="21">
      <t>リョウ</t>
    </rPh>
    <rPh sb="21" eb="22">
      <t>タイリョウ</t>
    </rPh>
    <rPh sb="22" eb="26">
      <t>アンゼンカンリ</t>
    </rPh>
    <rPh sb="29" eb="31">
      <t>ホカン</t>
    </rPh>
    <phoneticPr fontId="5"/>
  </si>
  <si>
    <t>炭素/水素</t>
    <rPh sb="0" eb="2">
      <t>タンソ</t>
    </rPh>
    <rPh sb="3" eb="5">
      <t>スイソ</t>
    </rPh>
    <phoneticPr fontId="5"/>
  </si>
  <si>
    <t>品確法告示第78号</t>
    <rPh sb="0" eb="3">
      <t>ヒンカクホウ</t>
    </rPh>
    <rPh sb="3" eb="5">
      <t>コクジ</t>
    </rPh>
    <rPh sb="5" eb="6">
      <t>ダイ</t>
    </rPh>
    <rPh sb="8" eb="9">
      <t>ゴウ</t>
    </rPh>
    <phoneticPr fontId="5"/>
  </si>
  <si>
    <t>品確法告示第72号</t>
    <rPh sb="0" eb="3">
      <t>ヒンカクホウ</t>
    </rPh>
    <rPh sb="3" eb="5">
      <t>コクジ</t>
    </rPh>
    <rPh sb="5" eb="6">
      <t>ダイ</t>
    </rPh>
    <rPh sb="8" eb="9">
      <t>ゴウ</t>
    </rPh>
    <phoneticPr fontId="5"/>
  </si>
  <si>
    <t>ICP法</t>
    <phoneticPr fontId="5"/>
  </si>
  <si>
    <t>電気伝導率</t>
    <phoneticPr fontId="5"/>
  </si>
  <si>
    <t>炭素/水素</t>
    <rPh sb="0" eb="2">
      <t>タンソ</t>
    </rPh>
    <rPh sb="3" eb="5">
      <t>スイソ</t>
    </rPh>
    <phoneticPr fontId="4"/>
  </si>
  <si>
    <t>TG法/DTA法</t>
    <rPh sb="2" eb="3">
      <t>ホウ</t>
    </rPh>
    <rPh sb="7" eb="8">
      <t>ホウ</t>
    </rPh>
    <phoneticPr fontId="4"/>
  </si>
  <si>
    <t>JIS K2270-2</t>
    <phoneticPr fontId="5"/>
  </si>
  <si>
    <t>塩素定量分析（JPI法）</t>
    <phoneticPr fontId="5"/>
  </si>
  <si>
    <t>ASTMD97</t>
    <phoneticPr fontId="5"/>
  </si>
  <si>
    <t>15日</t>
    <rPh sb="2" eb="3">
      <t>ニチ</t>
    </rPh>
    <phoneticPr fontId="5"/>
  </si>
  <si>
    <t>　④サンプルブレンドや分析に係る運搬作業を含めた単価とすること</t>
    <rPh sb="18" eb="20">
      <t>サギョウ</t>
    </rPh>
    <rPh sb="21" eb="22">
      <t>フク</t>
    </rPh>
    <rPh sb="24" eb="26">
      <t>タンカ</t>
    </rPh>
    <phoneticPr fontId="5"/>
  </si>
  <si>
    <t>実測</t>
    <rPh sb="0" eb="2">
      <t>ジッソク</t>
    </rPh>
    <phoneticPr fontId="5"/>
  </si>
  <si>
    <t>　流動点</t>
    <rPh sb="1" eb="3">
      <t>リュウドウ</t>
    </rPh>
    <rPh sb="3" eb="4">
      <t>テン</t>
    </rPh>
    <phoneticPr fontId="5"/>
  </si>
  <si>
    <t>FAME含有量(トリグリセリド）</t>
    <rPh sb="4" eb="7">
      <t>ガンユウリョウ</t>
    </rPh>
    <phoneticPr fontId="5"/>
  </si>
  <si>
    <t>　酸化安定性</t>
    <rPh sb="1" eb="3">
      <t>サンカ</t>
    </rPh>
    <rPh sb="3" eb="6">
      <t>アンテイセイ</t>
    </rPh>
    <phoneticPr fontId="5"/>
  </si>
  <si>
    <t>　PetroOXY</t>
    <phoneticPr fontId="5"/>
  </si>
  <si>
    <t>セーボルト色</t>
    <rPh sb="5" eb="6">
      <t>イロ</t>
    </rPh>
    <phoneticPr fontId="5"/>
  </si>
  <si>
    <t>　灰分</t>
    <rPh sb="1" eb="3">
      <t>カイブン</t>
    </rPh>
    <phoneticPr fontId="5"/>
  </si>
  <si>
    <t>窒素定量分析</t>
    <rPh sb="0" eb="2">
      <t>チッソ</t>
    </rPh>
    <rPh sb="2" eb="4">
      <t>テイリョウ</t>
    </rPh>
    <rPh sb="4" eb="6">
      <t>ブンセキ</t>
    </rPh>
    <phoneticPr fontId="5"/>
  </si>
  <si>
    <t>　②ブレンドした各サンプルを安全管理のもと保管すること</t>
    <rPh sb="8" eb="9">
      <t>カク</t>
    </rPh>
    <phoneticPr fontId="5"/>
  </si>
  <si>
    <t>煙点</t>
    <rPh sb="0" eb="1">
      <t>ケムリ</t>
    </rPh>
    <rPh sb="1" eb="2">
      <t>テン</t>
    </rPh>
    <phoneticPr fontId="4"/>
  </si>
  <si>
    <t xml:space="preserve">JIS K 2537 </t>
    <phoneticPr fontId="4"/>
  </si>
  <si>
    <t>添付4</t>
    <rPh sb="0" eb="2">
      <t>テンプ</t>
    </rPh>
    <phoneticPr fontId="4"/>
  </si>
  <si>
    <t>TAG</t>
    <phoneticPr fontId="5"/>
  </si>
  <si>
    <t>迅速平衡密閉法</t>
    <rPh sb="0" eb="2">
      <t>ジンソク</t>
    </rPh>
    <rPh sb="2" eb="3">
      <t>ヒラ</t>
    </rPh>
    <rPh sb="4" eb="6">
      <t>ミッペイ</t>
    </rPh>
    <rPh sb="6" eb="7">
      <t>ホウ</t>
    </rPh>
    <phoneticPr fontId="4"/>
  </si>
  <si>
    <t>JIS K 2265-1</t>
    <phoneticPr fontId="4"/>
  </si>
  <si>
    <t>JIS K 2265-2</t>
    <phoneticPr fontId="4"/>
  </si>
  <si>
    <t>　析出点</t>
    <rPh sb="1" eb="3">
      <t>セキシュツ</t>
    </rPh>
    <rPh sb="3" eb="4">
      <t>テン</t>
    </rPh>
    <phoneticPr fontId="4"/>
  </si>
  <si>
    <t>JIS K2276</t>
    <phoneticPr fontId="4"/>
  </si>
  <si>
    <t>ISO12156</t>
    <phoneticPr fontId="5"/>
  </si>
  <si>
    <t>微粒きょう雑物</t>
    <rPh sb="0" eb="2">
      <t>ビリュウ</t>
    </rPh>
    <rPh sb="5" eb="7">
      <t>ザツブツ</t>
    </rPh>
    <phoneticPr fontId="4"/>
  </si>
  <si>
    <t>JIS 2276</t>
    <phoneticPr fontId="4"/>
  </si>
  <si>
    <t>JIS K 2541-6</t>
    <phoneticPr fontId="4"/>
  </si>
  <si>
    <t>屈折率20℃</t>
    <rPh sb="0" eb="3">
      <t>クッセツリツ</t>
    </rPh>
    <phoneticPr fontId="4"/>
  </si>
  <si>
    <t>JIS K0062</t>
    <phoneticPr fontId="4"/>
  </si>
  <si>
    <t xml:space="preserve"> 動粘度</t>
    <rPh sb="1" eb="2">
      <t>ウゴ</t>
    </rPh>
    <rPh sb="2" eb="4">
      <t>ネンド</t>
    </rPh>
    <phoneticPr fontId="5"/>
  </si>
  <si>
    <t>JPI-5S-73</t>
    <phoneticPr fontId="5"/>
  </si>
  <si>
    <t>　 金属分析</t>
    <phoneticPr fontId="5"/>
  </si>
  <si>
    <t>　 金属分析</t>
    <phoneticPr fontId="4"/>
  </si>
  <si>
    <t>（１）保管・管理業務内容</t>
    <phoneticPr fontId="5"/>
  </si>
  <si>
    <t>（２）保管する燃料の種類・ 月最大保管量</t>
    <rPh sb="3" eb="5">
      <t>ホカン</t>
    </rPh>
    <rPh sb="7" eb="9">
      <t>ネンリョウ</t>
    </rPh>
    <rPh sb="10" eb="12">
      <t>シュルイ</t>
    </rPh>
    <rPh sb="14" eb="15">
      <t>ツキ</t>
    </rPh>
    <rPh sb="15" eb="17">
      <t>サイダイ</t>
    </rPh>
    <rPh sb="17" eb="20">
      <t>ホカンリョウ</t>
    </rPh>
    <phoneticPr fontId="5"/>
  </si>
  <si>
    <t>Hr</t>
    <phoneticPr fontId="8"/>
  </si>
  <si>
    <t>HFRR@60℃</t>
    <phoneticPr fontId="5"/>
  </si>
  <si>
    <t>mm</t>
    <phoneticPr fontId="5"/>
  </si>
  <si>
    <t>-</t>
    <phoneticPr fontId="4"/>
  </si>
  <si>
    <t>HPLC、JPI法</t>
    <rPh sb="8" eb="9">
      <t>ホウ</t>
    </rPh>
    <phoneticPr fontId="5"/>
  </si>
  <si>
    <t>2025年度　外注試験（ガソリン類）仕様書</t>
    <rPh sb="4" eb="6">
      <t>ネンド</t>
    </rPh>
    <rPh sb="7" eb="9">
      <t>ガイチュウ</t>
    </rPh>
    <rPh sb="9" eb="11">
      <t>シケン</t>
    </rPh>
    <rPh sb="16" eb="17">
      <t>ルイ</t>
    </rPh>
    <rPh sb="18" eb="21">
      <t>シヨウショ</t>
    </rPh>
    <phoneticPr fontId="5"/>
  </si>
  <si>
    <t>2025年度　外注試験（軽油類）　仕様書</t>
    <rPh sb="9" eb="11">
      <t>シケン</t>
    </rPh>
    <rPh sb="12" eb="14">
      <t>ケイユ</t>
    </rPh>
    <rPh sb="14" eb="15">
      <t>ルイ</t>
    </rPh>
    <rPh sb="17" eb="20">
      <t>シヨウショ</t>
    </rPh>
    <phoneticPr fontId="5"/>
  </si>
  <si>
    <t>2025年度　試験燃料保管管理業務　仕様書</t>
    <rPh sb="7" eb="9">
      <t>シケン</t>
    </rPh>
    <rPh sb="9" eb="11">
      <t>ネンリョウ</t>
    </rPh>
    <rPh sb="11" eb="13">
      <t>ホカン</t>
    </rPh>
    <rPh sb="13" eb="15">
      <t>カンリ</t>
    </rPh>
    <rPh sb="15" eb="17">
      <t>ギョウム</t>
    </rPh>
    <phoneticPr fontId="5"/>
  </si>
  <si>
    <t>(1)試験項目</t>
    <rPh sb="3" eb="7">
      <t>シケンコウモク</t>
    </rPh>
    <phoneticPr fontId="4"/>
  </si>
  <si>
    <t>予定価格</t>
    <rPh sb="0" eb="2">
      <t>ヨテイ</t>
    </rPh>
    <rPh sb="2" eb="4">
      <t>カカク</t>
    </rPh>
    <phoneticPr fontId="4"/>
  </si>
  <si>
    <t>新日本検定協会</t>
    <rPh sb="0" eb="7">
      <t>ニホン</t>
    </rPh>
    <phoneticPr fontId="4"/>
  </si>
  <si>
    <t>日本海事検定協会</t>
    <rPh sb="0" eb="8">
      <t>カイジ</t>
    </rPh>
    <phoneticPr fontId="4"/>
  </si>
  <si>
    <t>SVC東京</t>
    <rPh sb="0" eb="5">
      <t>ｓ</t>
    </rPh>
    <phoneticPr fontId="4"/>
  </si>
  <si>
    <t>サンプル数→</t>
    <rPh sb="4" eb="5">
      <t>スウ</t>
    </rPh>
    <phoneticPr fontId="5"/>
  </si>
  <si>
    <t>2025年度　一般試験外注項目</t>
    <rPh sb="4" eb="6">
      <t>ネンド</t>
    </rPh>
    <rPh sb="7" eb="9">
      <t>イッパン</t>
    </rPh>
    <rPh sb="9" eb="11">
      <t>シケン</t>
    </rPh>
    <rPh sb="11" eb="13">
      <t>ガイチュウ</t>
    </rPh>
    <rPh sb="13" eb="15">
      <t>コウモク</t>
    </rPh>
    <phoneticPr fontId="5"/>
  </si>
  <si>
    <t>特急納期5日以内</t>
    <rPh sb="0" eb="2">
      <t>トッキュウ</t>
    </rPh>
    <rPh sb="2" eb="4">
      <t>ノウキ</t>
    </rPh>
    <rPh sb="5" eb="6">
      <t>ニチ</t>
    </rPh>
    <rPh sb="6" eb="8">
      <t>イナイ</t>
    </rPh>
    <phoneticPr fontId="5"/>
  </si>
  <si>
    <t>　ブレンド費用(200L以下)</t>
    <phoneticPr fontId="4"/>
  </si>
  <si>
    <t>　ブレンド費用(20L以下)</t>
    <rPh sb="11" eb="13">
      <t>イカ</t>
    </rPh>
    <phoneticPr fontId="4"/>
  </si>
  <si>
    <t>　ブレンド費用(5L以下)</t>
    <phoneticPr fontId="4"/>
  </si>
  <si>
    <t>　ブレンド費用(1L以下)</t>
    <phoneticPr fontId="4"/>
  </si>
  <si>
    <t>ﾘｻｰﾁ法</t>
    <rPh sb="4" eb="5">
      <t>ホウ</t>
    </rPh>
    <phoneticPr fontId="5"/>
  </si>
  <si>
    <t>ﾓｰﾀｰ法</t>
    <rPh sb="4" eb="5">
      <t>ホウ</t>
    </rPh>
    <phoneticPr fontId="5"/>
  </si>
  <si>
    <t>指定数量</t>
    <rPh sb="0" eb="2">
      <t>シテイ</t>
    </rPh>
    <rPh sb="2" eb="4">
      <t>スウリョウ</t>
    </rPh>
    <phoneticPr fontId="16"/>
  </si>
  <si>
    <t>元素分析(CH）</t>
    <rPh sb="0" eb="4">
      <t>ゲンソブンセキ</t>
    </rPh>
    <phoneticPr fontId="4"/>
  </si>
  <si>
    <t>℃</t>
  </si>
  <si>
    <t>HFRR　25℃</t>
    <phoneticPr fontId="5"/>
  </si>
  <si>
    <t>質量%</t>
    <rPh sb="0" eb="1">
      <t>シツ</t>
    </rPh>
    <phoneticPr fontId="5"/>
  </si>
  <si>
    <t>140℃（品格法）</t>
    <rPh sb="5" eb="8">
      <t>ヒンカクホウ</t>
    </rPh>
    <phoneticPr fontId="4"/>
  </si>
  <si>
    <t>50℃3h</t>
    <phoneticPr fontId="5"/>
  </si>
  <si>
    <t>窒素分</t>
    <rPh sb="0" eb="2">
      <t>チッソ</t>
    </rPh>
    <rPh sb="2" eb="3">
      <t>ブン</t>
    </rPh>
    <phoneticPr fontId="5"/>
  </si>
  <si>
    <t>元素分析(CH)</t>
    <rPh sb="0" eb="2">
      <t>ゲンソ</t>
    </rPh>
    <rPh sb="2" eb="4">
      <t>ブンセキ</t>
    </rPh>
    <phoneticPr fontId="5"/>
  </si>
  <si>
    <t>（２）年間発注予定数</t>
    <rPh sb="3" eb="5">
      <t>ネンカン</t>
    </rPh>
    <rPh sb="5" eb="10">
      <t>ハッチュウヨテイスウ</t>
    </rPh>
    <phoneticPr fontId="16"/>
  </si>
  <si>
    <t>　　　　　　　</t>
    <phoneticPr fontId="4"/>
  </si>
  <si>
    <t>最大サンプル数：</t>
    <phoneticPr fontId="16"/>
  </si>
  <si>
    <t>品確法告示第79号</t>
    <rPh sb="0" eb="3">
      <t>ヒンカクホウ</t>
    </rPh>
    <rPh sb="3" eb="5">
      <t>コクジ</t>
    </rPh>
    <rPh sb="5" eb="6">
      <t>ダイ</t>
    </rPh>
    <rPh sb="8" eb="9">
      <t>ゴウ</t>
    </rPh>
    <phoneticPr fontId="2"/>
  </si>
  <si>
    <t>熱安定度（JFTOT)</t>
    <rPh sb="0" eb="1">
      <t>ネツ</t>
    </rPh>
    <rPh sb="1" eb="4">
      <t>アンテイド</t>
    </rPh>
    <phoneticPr fontId="8"/>
  </si>
  <si>
    <t>ASTM D3241</t>
    <phoneticPr fontId="16"/>
  </si>
  <si>
    <t>FAME組成</t>
    <rPh sb="4" eb="6">
      <t>ソセイ</t>
    </rPh>
    <phoneticPr fontId="5"/>
  </si>
  <si>
    <t>解析</t>
    <rPh sb="0" eb="2">
      <t>カイセキ</t>
    </rPh>
    <phoneticPr fontId="5"/>
  </si>
  <si>
    <t>ランシマット(110℃)単品</t>
    <phoneticPr fontId="5"/>
  </si>
  <si>
    <t>ランシマット(110℃)単品</t>
    <rPh sb="12" eb="14">
      <t>タンピン</t>
    </rPh>
    <phoneticPr fontId="4"/>
  </si>
  <si>
    <t>ランシマット(110℃)混合品</t>
    <phoneticPr fontId="5"/>
  </si>
  <si>
    <t>ランシマット(110℃)混合品</t>
    <rPh sb="12" eb="15">
      <t>コンゴウヒン</t>
    </rPh>
    <phoneticPr fontId="4"/>
  </si>
  <si>
    <t>中和価：酸価</t>
    <rPh sb="0" eb="2">
      <t>チュウワ</t>
    </rPh>
    <rPh sb="2" eb="3">
      <t>アタイ</t>
    </rPh>
    <rPh sb="4" eb="6">
      <t>サンカ</t>
    </rPh>
    <phoneticPr fontId="2"/>
  </si>
  <si>
    <t>中和価：酸価</t>
    <rPh sb="0" eb="2">
      <t>チュウワ</t>
    </rPh>
    <rPh sb="2" eb="3">
      <t>アタイ</t>
    </rPh>
    <rPh sb="4" eb="5">
      <t>サン</t>
    </rPh>
    <rPh sb="5" eb="6">
      <t>カ</t>
    </rPh>
    <phoneticPr fontId="2"/>
  </si>
  <si>
    <t>常圧蒸留で10%カット</t>
    <rPh sb="0" eb="1">
      <t>ジョウ</t>
    </rPh>
    <rPh sb="1" eb="2">
      <t>アツ</t>
    </rPh>
    <rPh sb="2" eb="4">
      <t>ジョウリュウ</t>
    </rPh>
    <phoneticPr fontId="5"/>
  </si>
  <si>
    <t>HFRR'@60℃</t>
    <phoneticPr fontId="5"/>
  </si>
  <si>
    <t>ｍｇ/L</t>
    <phoneticPr fontId="4"/>
  </si>
  <si>
    <t>JIS K2513</t>
    <phoneticPr fontId="5"/>
  </si>
  <si>
    <t>JIS K0130/ASTMD4308</t>
    <phoneticPr fontId="4"/>
  </si>
  <si>
    <t>ギ酸、酢酸、プロピオン酸、酪酸</t>
    <rPh sb="1" eb="2">
      <t>サン</t>
    </rPh>
    <rPh sb="3" eb="5">
      <t>サクサン</t>
    </rPh>
    <rPh sb="11" eb="12">
      <t>サン</t>
    </rPh>
    <phoneticPr fontId="5"/>
  </si>
  <si>
    <t>15日</t>
    <phoneticPr fontId="16"/>
  </si>
  <si>
    <t>添付２</t>
    <rPh sb="0" eb="2">
      <t>テンプ</t>
    </rPh>
    <phoneticPr fontId="4"/>
  </si>
  <si>
    <t>添付３</t>
    <rPh sb="0" eb="2">
      <t>テンプ</t>
    </rPh>
    <phoneticPr fontId="4"/>
  </si>
  <si>
    <t>特急納期</t>
    <rPh sb="0" eb="2">
      <t>トッキュウ</t>
    </rPh>
    <rPh sb="2" eb="4">
      <t>ノウキ</t>
    </rPh>
    <phoneticPr fontId="5"/>
  </si>
  <si>
    <t>2025年度　外注試験（灯油類（ジェット燃料含む））　仕様書</t>
    <rPh sb="9" eb="11">
      <t>シケン</t>
    </rPh>
    <rPh sb="12" eb="14">
      <t>トウユ</t>
    </rPh>
    <rPh sb="14" eb="15">
      <t>ルイ</t>
    </rPh>
    <rPh sb="20" eb="22">
      <t>ネンリョウ</t>
    </rPh>
    <rPh sb="22" eb="23">
      <t>フク</t>
    </rPh>
    <rPh sb="27" eb="30">
      <t>シヨウショ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</si>
</sst>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0_ "/>
    <numFmt numFmtId="177" formatCode="&quot;¥&quot;#,##0_);[Red]\(&quot;¥&quot;#,##0\)"/>
    <numFmt numFmtId="178" formatCode="0&quot;サンプル&quot;"/>
    <numFmt numFmtId="179" formatCode="0.0%"/>
  </numFmts>
  <fonts count="25">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font>
    <font>
      <sz val="6"/>
      <name val="ＭＳ Ｐゴシック"/>
      <family val="3"/>
      <charset val="128"/>
    </font>
    <font>
      <sz val="14"/>
      <name val="ＭＳ 明朝"/>
      <family val="1"/>
      <charset val="128"/>
    </font>
    <font>
      <sz val="11"/>
      <color theme="1"/>
      <name val="ＭＳ Ｐゴシック"/>
      <family val="2"/>
      <charset val="128"/>
      <scheme val="minor"/>
    </font>
    <font>
      <sz val="12"/>
      <name val="Meiryo UI"/>
      <family val="3"/>
      <charset val="128"/>
    </font>
    <font>
      <sz val="11"/>
      <name val="Meiryo UI"/>
      <family val="3"/>
      <charset val="128"/>
    </font>
    <font>
      <sz val="16"/>
      <name val="Meiryo UI"/>
      <family val="3"/>
      <charset val="128"/>
    </font>
    <font>
      <sz val="14"/>
      <name val="Meiryo UI"/>
      <family val="3"/>
      <charset val="128"/>
    </font>
    <font>
      <vertAlign val="superscript"/>
      <sz val="11"/>
      <name val="Meiryo UI"/>
      <family val="3"/>
      <charset val="128"/>
    </font>
    <font>
      <sz val="11"/>
      <color theme="1"/>
      <name val="ＭＳ Ｐゴシック"/>
      <family val="2"/>
      <charset val="128"/>
    </font>
    <font>
      <sz val="11"/>
      <color theme="1"/>
      <name val="Meiryo UI"/>
      <family val="3"/>
      <charset val="128"/>
    </font>
    <font>
      <sz val="11"/>
      <color rgb="FF00B050"/>
      <name val="Meiryo UI"/>
      <family val="3"/>
      <charset val="128"/>
    </font>
    <font>
      <sz val="6"/>
      <name val="Meiryo UI"/>
      <family val="2"/>
      <charset val="128"/>
    </font>
    <font>
      <sz val="11"/>
      <color theme="1"/>
      <name val="Meiryo UI"/>
      <family val="2"/>
      <charset val="128"/>
    </font>
    <font>
      <sz val="11"/>
      <color theme="0"/>
      <name val="Meiryo UI"/>
      <family val="3"/>
      <charset val="128"/>
    </font>
    <font>
      <sz val="9"/>
      <name val="Meiryo UI"/>
      <family val="3"/>
      <charset val="128"/>
    </font>
    <font>
      <strike/>
      <sz val="11"/>
      <name val="Meiryo UI"/>
      <family val="3"/>
      <charset val="128"/>
    </font>
    <font>
      <b/>
      <sz val="14"/>
      <color indexed="81"/>
      <name val="MS P ゴシック"/>
      <family val="3"/>
      <charset val="128"/>
    </font>
    <font>
      <sz val="14"/>
      <color indexed="81"/>
      <name val="MS P ゴシック"/>
      <family val="3"/>
      <charset val="128"/>
    </font>
    <font>
      <b/>
      <sz val="12"/>
      <color indexed="81"/>
      <name val="MS P ゴシック"/>
      <family val="3"/>
      <charset val="128"/>
    </font>
    <font>
      <sz val="12"/>
      <color indexed="81"/>
      <name val="MS P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thin">
        <color auto="1"/>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diagonal style="thin">
        <color indexed="64"/>
      </diagonal>
    </border>
    <border>
      <left style="double">
        <color auto="1"/>
      </left>
      <right/>
      <top style="thin">
        <color auto="1"/>
      </top>
      <bottom style="medium">
        <color auto="1"/>
      </bottom>
      <diagonal/>
    </border>
    <border>
      <left style="thin">
        <color auto="1"/>
      </left>
      <right style="double">
        <color auto="1"/>
      </right>
      <top style="thin">
        <color auto="1"/>
      </top>
      <bottom style="medium">
        <color auto="1"/>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style="thin">
        <color indexed="64"/>
      </top>
      <bottom style="medium">
        <color indexed="64"/>
      </bottom>
      <diagonal style="thin">
        <color indexed="64"/>
      </diagonal>
    </border>
    <border>
      <left/>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medium">
        <color indexed="64"/>
      </left>
      <right style="medium">
        <color indexed="64"/>
      </right>
      <top/>
      <bottom style="thin">
        <color indexed="64"/>
      </bottom>
      <diagonal style="hair">
        <color indexed="64"/>
      </diagonal>
    </border>
    <border diagonalUp="1">
      <left/>
      <right style="thin">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hair">
        <color indexed="64"/>
      </diagonal>
    </border>
    <border diagonalUp="1">
      <left style="medium">
        <color indexed="64"/>
      </left>
      <right style="medium">
        <color indexed="64"/>
      </right>
      <top style="thin">
        <color indexed="64"/>
      </top>
      <bottom/>
      <diagonal style="hair">
        <color indexed="64"/>
      </diagonal>
    </border>
    <border diagonalUp="1">
      <left style="medium">
        <color indexed="64"/>
      </left>
      <right style="medium">
        <color indexed="64"/>
      </right>
      <top style="thin">
        <color indexed="64"/>
      </top>
      <bottom style="medium">
        <color indexed="64"/>
      </bottom>
      <diagonal style="hair">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diagonalUp="1">
      <left style="thin">
        <color indexed="64"/>
      </left>
      <right style="medium">
        <color indexed="64"/>
      </right>
      <top style="medium">
        <color indexed="64"/>
      </top>
      <bottom style="thin">
        <color indexed="64"/>
      </bottom>
      <diagonal style="hair">
        <color indexed="64"/>
      </diagonal>
    </border>
  </borders>
  <cellStyleXfs count="12">
    <xf numFmtId="0" fontId="0" fillId="0" borderId="0">
      <alignment vertical="center"/>
    </xf>
    <xf numFmtId="0" fontId="3" fillId="0" borderId="0"/>
    <xf numFmtId="0" fontId="3" fillId="0" borderId="0"/>
    <xf numFmtId="38" fontId="3"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6" fillId="0" borderId="0"/>
    <xf numFmtId="0" fontId="7" fillId="0" borderId="0">
      <alignment vertical="center"/>
    </xf>
    <xf numFmtId="38" fontId="13" fillId="0" borderId="0" applyFont="0" applyFill="0" applyBorder="0" applyAlignment="0" applyProtection="0">
      <alignment vertical="center"/>
    </xf>
    <xf numFmtId="0" fontId="13" fillId="0" borderId="0">
      <alignment vertical="center"/>
    </xf>
    <xf numFmtId="0" fontId="17" fillId="0" borderId="0">
      <alignment vertical="center"/>
    </xf>
    <xf numFmtId="9" fontId="17" fillId="0" borderId="0" applyFont="0" applyFill="0" applyBorder="0" applyAlignment="0" applyProtection="0">
      <alignment vertical="center"/>
    </xf>
  </cellStyleXfs>
  <cellXfs count="261">
    <xf numFmtId="0" fontId="0" fillId="0" borderId="0" xfId="0">
      <alignment vertical="center"/>
    </xf>
    <xf numFmtId="0" fontId="9"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wrapText="1"/>
    </xf>
    <xf numFmtId="0" fontId="9" fillId="0" borderId="0" xfId="1" applyFont="1" applyAlignment="1">
      <alignment horizontal="left" vertical="center" wrapText="1"/>
    </xf>
    <xf numFmtId="0" fontId="9" fillId="0" borderId="10" xfId="4" applyFont="1" applyBorder="1" applyAlignment="1">
      <alignment horizontal="center" vertical="center" wrapText="1"/>
    </xf>
    <xf numFmtId="0" fontId="9" fillId="0" borderId="11" xfId="4" applyFont="1" applyBorder="1" applyAlignment="1">
      <alignment horizontal="center" vertical="center" wrapText="1"/>
    </xf>
    <xf numFmtId="0" fontId="9" fillId="0" borderId="8" xfId="4" applyFont="1" applyBorder="1" applyAlignment="1">
      <alignment horizontal="center" vertical="center" wrapText="1"/>
    </xf>
    <xf numFmtId="0" fontId="9" fillId="0" borderId="1" xfId="4" applyFont="1" applyBorder="1" applyAlignment="1">
      <alignment vertical="center" wrapText="1"/>
    </xf>
    <xf numFmtId="0" fontId="9" fillId="0" borderId="1" xfId="4" applyFont="1" applyBorder="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vertical="center"/>
    </xf>
    <xf numFmtId="0" fontId="9" fillId="0" borderId="4" xfId="1" applyFont="1" applyBorder="1" applyAlignment="1">
      <alignment horizontal="left" vertical="center" indent="1"/>
    </xf>
    <xf numFmtId="0" fontId="9" fillId="0" borderId="1" xfId="4" applyFont="1" applyBorder="1" applyAlignment="1">
      <alignment vertical="center" shrinkToFit="1"/>
    </xf>
    <xf numFmtId="0" fontId="9" fillId="0" borderId="1" xfId="1" applyFont="1" applyBorder="1" applyAlignment="1">
      <alignment vertical="center" shrinkToFit="1"/>
    </xf>
    <xf numFmtId="0" fontId="9" fillId="0" borderId="1" xfId="4" applyFont="1" applyBorder="1" applyAlignment="1">
      <alignment horizontal="left" vertical="center" shrinkToFit="1"/>
    </xf>
    <xf numFmtId="0" fontId="9" fillId="0" borderId="5" xfId="4" applyFont="1" applyBorder="1" applyAlignment="1">
      <alignment vertical="center" shrinkToFit="1"/>
    </xf>
    <xf numFmtId="0" fontId="10" fillId="0" borderId="0" xfId="1" applyFont="1" applyAlignment="1">
      <alignment horizontal="center" vertical="center" wrapText="1"/>
    </xf>
    <xf numFmtId="0" fontId="9" fillId="0" borderId="3" xfId="1" applyFont="1" applyBorder="1" applyAlignment="1">
      <alignment horizontal="left" vertical="center" indent="1"/>
    </xf>
    <xf numFmtId="0" fontId="11" fillId="0" borderId="0" xfId="1" applyFont="1" applyAlignment="1">
      <alignment vertical="center"/>
    </xf>
    <xf numFmtId="0" fontId="9" fillId="0" borderId="0" xfId="1" applyFont="1" applyAlignment="1">
      <alignment vertical="center" shrinkToFit="1"/>
    </xf>
    <xf numFmtId="0" fontId="9" fillId="0" borderId="5" xfId="4" applyFont="1" applyBorder="1" applyAlignment="1">
      <alignment horizontal="center" vertical="center" wrapText="1"/>
    </xf>
    <xf numFmtId="0" fontId="9" fillId="0" borderId="12" xfId="4" applyFont="1" applyBorder="1" applyAlignment="1">
      <alignment horizontal="center" vertical="center" wrapText="1"/>
    </xf>
    <xf numFmtId="0" fontId="9" fillId="0" borderId="10" xfId="4" applyFont="1" applyBorder="1" applyAlignment="1">
      <alignment horizontal="center" vertical="center" shrinkToFit="1"/>
    </xf>
    <xf numFmtId="0" fontId="9" fillId="0" borderId="1" xfId="4" applyFont="1" applyBorder="1" applyAlignment="1">
      <alignment horizontal="center" vertical="center" wrapText="1"/>
    </xf>
    <xf numFmtId="0" fontId="9" fillId="0" borderId="11" xfId="4" applyFont="1" applyBorder="1" applyAlignment="1">
      <alignment horizontal="center" vertical="center" shrinkToFit="1"/>
    </xf>
    <xf numFmtId="0" fontId="9" fillId="0" borderId="8" xfId="1" applyFont="1" applyBorder="1" applyAlignment="1">
      <alignment horizontal="left" vertical="center" wrapText="1"/>
    </xf>
    <xf numFmtId="176" fontId="9" fillId="0" borderId="8" xfId="4" applyNumberFormat="1" applyFont="1" applyBorder="1" applyAlignment="1">
      <alignment horizontal="left" vertical="center" wrapText="1"/>
    </xf>
    <xf numFmtId="176" fontId="9" fillId="0" borderId="1" xfId="4" applyNumberFormat="1" applyFont="1" applyBorder="1" applyAlignment="1">
      <alignment horizontal="left" vertical="center" wrapText="1"/>
    </xf>
    <xf numFmtId="0" fontId="11" fillId="0" borderId="30" xfId="1" applyFont="1" applyBorder="1" applyAlignment="1">
      <alignment horizontal="center" vertical="center"/>
    </xf>
    <xf numFmtId="0" fontId="9" fillId="0" borderId="5" xfId="1" applyFont="1" applyBorder="1" applyAlignment="1">
      <alignment horizontal="left" vertical="center" wrapText="1"/>
    </xf>
    <xf numFmtId="176" fontId="9" fillId="0" borderId="5" xfId="4" applyNumberFormat="1" applyFont="1" applyBorder="1" applyAlignment="1">
      <alignment horizontal="left" vertical="center" wrapText="1"/>
    </xf>
    <xf numFmtId="0" fontId="11" fillId="0" borderId="0" xfId="1" applyFont="1" applyAlignment="1">
      <alignment horizontal="left" vertical="center"/>
    </xf>
    <xf numFmtId="0" fontId="9" fillId="0" borderId="0" xfId="1" applyFont="1" applyAlignment="1">
      <alignment horizontal="center" vertical="center" wrapText="1"/>
    </xf>
    <xf numFmtId="176" fontId="9" fillId="0" borderId="19" xfId="4" applyNumberFormat="1" applyFont="1" applyBorder="1" applyAlignment="1">
      <alignment horizontal="center" vertical="center" shrinkToFit="1"/>
    </xf>
    <xf numFmtId="176" fontId="9" fillId="0" borderId="3" xfId="4" applyNumberFormat="1" applyFont="1" applyBorder="1" applyAlignment="1">
      <alignment horizontal="center" vertical="center" shrinkToFit="1"/>
    </xf>
    <xf numFmtId="0" fontId="9" fillId="0" borderId="1" xfId="1" applyFont="1" applyBorder="1" applyAlignment="1">
      <alignment horizontal="left" vertical="center" shrinkToFit="1"/>
    </xf>
    <xf numFmtId="0" fontId="11" fillId="0" borderId="31" xfId="1" applyFont="1" applyBorder="1" applyAlignment="1">
      <alignment horizontal="center" vertical="center"/>
    </xf>
    <xf numFmtId="0" fontId="9" fillId="0" borderId="23" xfId="1" applyFont="1" applyBorder="1" applyAlignment="1">
      <alignment horizontal="left" vertical="center" indent="1"/>
    </xf>
    <xf numFmtId="0" fontId="9" fillId="0" borderId="38" xfId="4" applyFont="1" applyBorder="1" applyAlignment="1">
      <alignment horizontal="center" vertical="center" shrinkToFit="1"/>
    </xf>
    <xf numFmtId="0" fontId="9" fillId="0" borderId="29" xfId="4" applyFont="1" applyBorder="1" applyAlignment="1">
      <alignment horizontal="center" vertical="center" wrapText="1"/>
    </xf>
    <xf numFmtId="0" fontId="9" fillId="0" borderId="38" xfId="4" applyFont="1" applyBorder="1" applyAlignment="1">
      <alignment horizontal="center" vertical="center" wrapText="1"/>
    </xf>
    <xf numFmtId="0" fontId="9" fillId="0" borderId="19" xfId="0" applyFont="1" applyBorder="1" applyAlignment="1">
      <alignment horizontal="left" vertical="center"/>
    </xf>
    <xf numFmtId="0" fontId="9" fillId="0" borderId="3" xfId="1" applyFont="1" applyBorder="1" applyAlignment="1">
      <alignment horizontal="left" vertical="center" indent="1" shrinkToFit="1"/>
    </xf>
    <xf numFmtId="0" fontId="9" fillId="0" borderId="1" xfId="1" applyFont="1" applyBorder="1" applyAlignment="1">
      <alignment horizontal="left" vertical="justify" shrinkToFit="1"/>
    </xf>
    <xf numFmtId="0" fontId="9" fillId="0" borderId="0" xfId="1" applyFont="1" applyAlignment="1">
      <alignment horizontal="left" vertical="justify" shrinkToFit="1"/>
    </xf>
    <xf numFmtId="0" fontId="9" fillId="0" borderId="10" xfId="4" applyFont="1" applyBorder="1" applyAlignment="1">
      <alignment horizontal="left" vertical="justify" shrinkToFit="1"/>
    </xf>
    <xf numFmtId="0" fontId="9" fillId="0" borderId="38" xfId="4" applyFont="1" applyBorder="1" applyAlignment="1">
      <alignment horizontal="left" vertical="justify" shrinkToFit="1"/>
    </xf>
    <xf numFmtId="0" fontId="9" fillId="0" borderId="11" xfId="4" applyFont="1" applyBorder="1" applyAlignment="1">
      <alignment horizontal="left" vertical="justify" shrinkToFit="1"/>
    </xf>
    <xf numFmtId="0" fontId="9" fillId="0" borderId="12" xfId="4" applyFont="1" applyBorder="1" applyAlignment="1">
      <alignment horizontal="left" vertical="justify" shrinkToFit="1"/>
    </xf>
    <xf numFmtId="0" fontId="9" fillId="0" borderId="1" xfId="4" applyFont="1" applyBorder="1" applyAlignment="1">
      <alignment horizontal="left" vertical="justify" shrinkToFit="1"/>
    </xf>
    <xf numFmtId="0" fontId="9" fillId="0" borderId="5" xfId="4" applyFont="1" applyBorder="1" applyAlignment="1">
      <alignment horizontal="left" vertical="justify" shrinkToFit="1"/>
    </xf>
    <xf numFmtId="0" fontId="9" fillId="0" borderId="35" xfId="4" applyFont="1" applyBorder="1" applyAlignment="1">
      <alignment horizontal="center" vertical="center" shrinkToFit="1"/>
    </xf>
    <xf numFmtId="0" fontId="9" fillId="0" borderId="7" xfId="4" applyFont="1" applyBorder="1" applyAlignment="1">
      <alignment horizontal="center" vertical="center" shrinkToFit="1"/>
    </xf>
    <xf numFmtId="0" fontId="9" fillId="0" borderId="29" xfId="4" applyFont="1" applyBorder="1" applyAlignment="1">
      <alignment vertical="center" shrinkToFit="1"/>
    </xf>
    <xf numFmtId="0" fontId="9" fillId="0" borderId="18" xfId="1" applyFont="1" applyBorder="1" applyAlignment="1">
      <alignment horizontal="left" vertical="center" indent="1"/>
    </xf>
    <xf numFmtId="0" fontId="11" fillId="0" borderId="0" xfId="1" applyFont="1" applyAlignment="1">
      <alignment horizontal="left" vertical="center" wrapText="1"/>
    </xf>
    <xf numFmtId="0" fontId="11" fillId="0" borderId="40" xfId="1" applyFont="1" applyBorder="1" applyAlignment="1">
      <alignment horizontal="center" vertical="center"/>
    </xf>
    <xf numFmtId="0" fontId="11" fillId="0" borderId="0" xfId="1" applyFont="1" applyAlignment="1">
      <alignment horizontal="center" vertical="center"/>
    </xf>
    <xf numFmtId="0" fontId="8" fillId="0" borderId="0" xfId="1" applyFont="1" applyAlignment="1">
      <alignment horizontal="left" vertical="center"/>
    </xf>
    <xf numFmtId="0" fontId="8" fillId="0" borderId="0" xfId="1" applyFont="1" applyAlignment="1">
      <alignment vertical="center"/>
    </xf>
    <xf numFmtId="0" fontId="8" fillId="0" borderId="0" xfId="1" applyFont="1" applyAlignment="1">
      <alignment horizontal="left" vertical="center" wrapText="1"/>
    </xf>
    <xf numFmtId="0" fontId="8" fillId="0" borderId="0" xfId="1" applyFont="1" applyAlignment="1">
      <alignment vertical="center" wrapText="1"/>
    </xf>
    <xf numFmtId="0" fontId="10" fillId="0" borderId="0" xfId="1" applyFont="1" applyAlignment="1">
      <alignment vertical="center"/>
    </xf>
    <xf numFmtId="0" fontId="8" fillId="0" borderId="0" xfId="1" applyFont="1" applyAlignment="1">
      <alignment vertical="center" shrinkToFit="1"/>
    </xf>
    <xf numFmtId="0" fontId="9" fillId="0" borderId="41" xfId="4" applyFont="1" applyBorder="1" applyAlignment="1">
      <alignment horizontal="center" vertical="center" shrinkToFit="1"/>
    </xf>
    <xf numFmtId="0" fontId="9" fillId="0" borderId="42" xfId="4" applyFont="1" applyBorder="1" applyAlignment="1">
      <alignment horizontal="center" vertical="center" shrinkToFit="1"/>
    </xf>
    <xf numFmtId="0" fontId="9" fillId="0" borderId="43" xfId="4" applyFont="1" applyBorder="1" applyAlignment="1">
      <alignment horizontal="center" vertical="center" shrinkToFit="1"/>
    </xf>
    <xf numFmtId="0" fontId="9" fillId="0" borderId="44" xfId="4" applyFont="1" applyBorder="1" applyAlignment="1">
      <alignment horizontal="center" vertical="center" shrinkToFit="1"/>
    </xf>
    <xf numFmtId="176" fontId="9" fillId="2" borderId="3" xfId="4" applyNumberFormat="1" applyFont="1" applyFill="1" applyBorder="1" applyAlignment="1">
      <alignment horizontal="center" vertical="center" shrinkToFit="1"/>
    </xf>
    <xf numFmtId="176" fontId="9" fillId="0" borderId="4" xfId="4" applyNumberFormat="1" applyFont="1" applyBorder="1" applyAlignment="1">
      <alignment horizontal="center" vertical="center" shrinkToFit="1"/>
    </xf>
    <xf numFmtId="20" fontId="8" fillId="0" borderId="0" xfId="1" applyNumberFormat="1" applyFont="1" applyAlignment="1">
      <alignment horizontal="left" vertical="center"/>
    </xf>
    <xf numFmtId="0" fontId="9" fillId="0" borderId="37" xfId="1" applyFont="1" applyBorder="1" applyAlignment="1">
      <alignment horizontal="left" vertical="center" indent="1"/>
    </xf>
    <xf numFmtId="0" fontId="9" fillId="0" borderId="3" xfId="4" applyFont="1" applyBorder="1">
      <alignment vertical="center"/>
    </xf>
    <xf numFmtId="0" fontId="9" fillId="0" borderId="19" xfId="1" applyFont="1" applyBorder="1" applyAlignment="1">
      <alignment horizontal="left" vertical="center" shrinkToFit="1"/>
    </xf>
    <xf numFmtId="0" fontId="9" fillId="0" borderId="20" xfId="1" applyFont="1" applyBorder="1" applyAlignment="1">
      <alignment horizontal="left" vertical="center" indent="1"/>
    </xf>
    <xf numFmtId="42" fontId="9" fillId="0" borderId="9" xfId="4" applyNumberFormat="1" applyFont="1" applyBorder="1" applyAlignment="1">
      <alignment horizontal="center" vertical="center" wrapText="1"/>
    </xf>
    <xf numFmtId="42" fontId="9" fillId="2" borderId="9" xfId="4" applyNumberFormat="1" applyFont="1" applyFill="1" applyBorder="1" applyAlignment="1">
      <alignment horizontal="center" vertical="center" wrapText="1"/>
    </xf>
    <xf numFmtId="42" fontId="9" fillId="0" borderId="6" xfId="4" applyNumberFormat="1" applyFont="1" applyBorder="1" applyAlignment="1">
      <alignment horizontal="center" vertical="center" wrapText="1"/>
    </xf>
    <xf numFmtId="0" fontId="9" fillId="0" borderId="48" xfId="4" applyFont="1" applyBorder="1" applyAlignment="1">
      <alignment horizontal="center" vertical="center" shrinkToFit="1"/>
    </xf>
    <xf numFmtId="0" fontId="9" fillId="0" borderId="49" xfId="4" applyFont="1" applyBorder="1" applyAlignment="1">
      <alignment horizontal="center" vertical="center" shrinkToFit="1"/>
    </xf>
    <xf numFmtId="0" fontId="9" fillId="0" borderId="50" xfId="4" applyFont="1" applyBorder="1" applyAlignment="1">
      <alignment horizontal="center" vertical="center" shrinkToFit="1"/>
    </xf>
    <xf numFmtId="176" fontId="9" fillId="0" borderId="45" xfId="4" applyNumberFormat="1" applyFont="1" applyBorder="1" applyAlignment="1">
      <alignment horizontal="center" vertical="center" shrinkToFit="1"/>
    </xf>
    <xf numFmtId="0" fontId="9" fillId="0" borderId="19" xfId="1" applyFont="1" applyBorder="1" applyAlignment="1">
      <alignment horizontal="center" vertical="center" shrinkToFit="1"/>
    </xf>
    <xf numFmtId="0" fontId="9" fillId="0" borderId="45" xfId="1" applyFont="1" applyBorder="1" applyAlignment="1">
      <alignment horizontal="center" vertical="center" shrinkToFit="1"/>
    </xf>
    <xf numFmtId="0" fontId="9" fillId="0" borderId="10" xfId="4" applyFont="1" applyBorder="1" applyAlignment="1">
      <alignment horizontal="center" vertical="center"/>
    </xf>
    <xf numFmtId="0" fontId="9" fillId="0" borderId="38" xfId="4" applyFont="1" applyBorder="1" applyAlignment="1">
      <alignment horizontal="center" vertical="center"/>
    </xf>
    <xf numFmtId="0" fontId="9" fillId="0" borderId="11" xfId="4" applyFont="1" applyBorder="1" applyAlignment="1">
      <alignment horizontal="center" vertical="center"/>
    </xf>
    <xf numFmtId="176" fontId="9" fillId="0" borderId="1" xfId="4" applyNumberFormat="1" applyFont="1" applyBorder="1" applyAlignment="1">
      <alignment horizontal="left" vertical="center" shrinkToFit="1"/>
    </xf>
    <xf numFmtId="176" fontId="9" fillId="0" borderId="29" xfId="4" applyNumberFormat="1" applyFont="1" applyBorder="1" applyAlignment="1">
      <alignment horizontal="left" vertical="center" wrapText="1"/>
    </xf>
    <xf numFmtId="0" fontId="9" fillId="0" borderId="16" xfId="1" applyFont="1" applyBorder="1" applyAlignment="1">
      <alignment vertical="center"/>
    </xf>
    <xf numFmtId="0" fontId="11" fillId="0" borderId="0" xfId="1" applyFont="1" applyAlignment="1">
      <alignment vertical="center" wrapText="1"/>
    </xf>
    <xf numFmtId="0" fontId="9" fillId="0" borderId="7" xfId="1" applyFont="1" applyBorder="1" applyAlignment="1">
      <alignment horizontal="left" vertical="center" indent="1"/>
    </xf>
    <xf numFmtId="0" fontId="9" fillId="0" borderId="36" xfId="1" applyFont="1" applyBorder="1" applyAlignment="1">
      <alignment horizontal="left" vertical="center"/>
    </xf>
    <xf numFmtId="0" fontId="9" fillId="0" borderId="45" xfId="1" applyFont="1" applyBorder="1" applyAlignment="1">
      <alignment horizontal="left" vertical="center" shrinkToFit="1"/>
    </xf>
    <xf numFmtId="0" fontId="9" fillId="0" borderId="29" xfId="4" applyFont="1" applyBorder="1" applyAlignment="1">
      <alignment horizontal="left" vertical="center" shrinkToFit="1"/>
    </xf>
    <xf numFmtId="0" fontId="9" fillId="0" borderId="8" xfId="4" applyFont="1" applyBorder="1" applyAlignment="1">
      <alignment horizontal="left" vertical="center" shrinkToFit="1"/>
    </xf>
    <xf numFmtId="0" fontId="9" fillId="0" borderId="12" xfId="4" applyFont="1" applyBorder="1" applyAlignment="1">
      <alignment horizontal="left" vertical="center" shrinkToFit="1"/>
    </xf>
    <xf numFmtId="0" fontId="9" fillId="0" borderId="8" xfId="4" applyFont="1" applyBorder="1" applyAlignment="1">
      <alignment horizontal="left" vertical="center" wrapText="1"/>
    </xf>
    <xf numFmtId="0" fontId="9" fillId="0" borderId="8" xfId="4" applyFont="1" applyBorder="1" applyAlignment="1">
      <alignment horizontal="left" vertical="center"/>
    </xf>
    <xf numFmtId="0" fontId="9" fillId="0" borderId="5" xfId="4" applyFont="1" applyBorder="1" applyAlignment="1">
      <alignment horizontal="left" vertical="center" shrinkToFit="1"/>
    </xf>
    <xf numFmtId="0" fontId="9" fillId="0" borderId="1" xfId="1" quotePrefix="1" applyFont="1" applyBorder="1" applyAlignment="1">
      <alignment horizontal="left" vertical="center" shrinkToFit="1"/>
    </xf>
    <xf numFmtId="0" fontId="9" fillId="0" borderId="29" xfId="1" applyFont="1" applyBorder="1" applyAlignment="1">
      <alignment horizontal="left" vertical="center" shrinkToFit="1"/>
    </xf>
    <xf numFmtId="176" fontId="9" fillId="0" borderId="35" xfId="4" applyNumberFormat="1" applyFont="1" applyBorder="1" applyAlignment="1">
      <alignment horizontal="center" vertical="center" shrinkToFit="1"/>
    </xf>
    <xf numFmtId="38" fontId="9" fillId="0" borderId="0" xfId="8" applyFont="1" applyFill="1" applyAlignment="1">
      <alignment vertical="center" wrapText="1"/>
    </xf>
    <xf numFmtId="177" fontId="9" fillId="0" borderId="0" xfId="8" applyNumberFormat="1" applyFont="1" applyFill="1" applyAlignment="1">
      <alignment horizontal="center" vertical="center" wrapText="1"/>
    </xf>
    <xf numFmtId="0" fontId="10" fillId="0" borderId="0" xfId="1" applyFont="1" applyAlignment="1">
      <alignment vertical="center" wrapText="1"/>
    </xf>
    <xf numFmtId="0" fontId="10" fillId="0" borderId="0" xfId="1" applyFont="1" applyAlignment="1">
      <alignment vertical="center" shrinkToFit="1"/>
    </xf>
    <xf numFmtId="38" fontId="10" fillId="0" borderId="0" xfId="8" applyFont="1" applyFill="1" applyAlignment="1">
      <alignment vertical="center" wrapText="1"/>
    </xf>
    <xf numFmtId="177" fontId="10" fillId="0" borderId="0" xfId="8" applyNumberFormat="1" applyFont="1" applyFill="1" applyAlignment="1">
      <alignment horizontal="center" vertical="center" wrapText="1"/>
    </xf>
    <xf numFmtId="0" fontId="9" fillId="0" borderId="0" xfId="1" applyFont="1" applyAlignment="1">
      <alignment horizontal="left" vertical="center" shrinkToFit="1"/>
    </xf>
    <xf numFmtId="0" fontId="9" fillId="0" borderId="0" xfId="1" applyFont="1" applyAlignment="1">
      <alignment horizontal="right" vertical="center"/>
    </xf>
    <xf numFmtId="0" fontId="9" fillId="0" borderId="0" xfId="1" applyFont="1" applyAlignment="1">
      <alignment horizontal="right" vertical="center" shrinkToFit="1"/>
    </xf>
    <xf numFmtId="0" fontId="9" fillId="0" borderId="55" xfId="4" applyFont="1" applyBorder="1" applyAlignment="1">
      <alignment horizontal="center" vertical="center" shrinkToFit="1"/>
    </xf>
    <xf numFmtId="0" fontId="9" fillId="0" borderId="55" xfId="4" applyFont="1" applyBorder="1" applyAlignment="1">
      <alignment horizontal="left" vertical="justify" shrinkToFit="1"/>
    </xf>
    <xf numFmtId="38" fontId="9" fillId="0" borderId="56" xfId="8" applyFont="1" applyFill="1" applyBorder="1" applyAlignment="1">
      <alignment horizontal="right" vertical="center" shrinkToFit="1"/>
    </xf>
    <xf numFmtId="0" fontId="9" fillId="0" borderId="55" xfId="4" applyFont="1" applyBorder="1" applyAlignment="1">
      <alignment horizontal="center" vertical="center" wrapText="1"/>
    </xf>
    <xf numFmtId="0" fontId="9" fillId="0" borderId="55" xfId="4" applyFont="1" applyBorder="1" applyAlignment="1">
      <alignment horizontal="center" vertical="center"/>
    </xf>
    <xf numFmtId="0" fontId="9" fillId="0" borderId="57" xfId="4" applyFont="1" applyBorder="1" applyAlignment="1">
      <alignment horizontal="center" vertical="center" shrinkToFit="1"/>
    </xf>
    <xf numFmtId="38" fontId="9" fillId="0" borderId="2" xfId="8" applyFont="1" applyFill="1" applyBorder="1" applyAlignment="1">
      <alignment vertical="center" wrapText="1"/>
    </xf>
    <xf numFmtId="38" fontId="9" fillId="0" borderId="58" xfId="8" applyFont="1" applyFill="1" applyBorder="1" applyAlignment="1">
      <alignment horizontal="right" vertical="center" shrinkToFit="1"/>
    </xf>
    <xf numFmtId="38" fontId="9" fillId="0" borderId="59" xfId="8" applyFont="1" applyFill="1" applyBorder="1" applyAlignment="1">
      <alignment horizontal="right" vertical="center" shrinkToFit="1"/>
    </xf>
    <xf numFmtId="38" fontId="9" fillId="0" borderId="6" xfId="8" applyFont="1" applyFill="1" applyBorder="1" applyAlignment="1">
      <alignment vertical="center" wrapText="1"/>
    </xf>
    <xf numFmtId="38" fontId="9" fillId="0" borderId="60" xfId="8" applyFont="1" applyFill="1" applyBorder="1" applyAlignment="1">
      <alignment horizontal="right" vertical="center" shrinkToFit="1"/>
    </xf>
    <xf numFmtId="38" fontId="9" fillId="0" borderId="61" xfId="8" applyFont="1" applyFill="1" applyBorder="1" applyAlignment="1">
      <alignment horizontal="right" vertical="center" shrinkToFit="1"/>
    </xf>
    <xf numFmtId="38" fontId="9" fillId="0" borderId="9" xfId="8" applyFont="1" applyFill="1" applyBorder="1" applyAlignment="1">
      <alignment vertical="center" wrapText="1"/>
    </xf>
    <xf numFmtId="0" fontId="9" fillId="0" borderId="8" xfId="4" applyFont="1" applyBorder="1" applyAlignment="1">
      <alignment vertical="center" wrapText="1"/>
    </xf>
    <xf numFmtId="0" fontId="9" fillId="0" borderId="8" xfId="4" applyFont="1" applyBorder="1">
      <alignment vertical="center"/>
    </xf>
    <xf numFmtId="0" fontId="9" fillId="0" borderId="45" xfId="1" applyFont="1" applyBorder="1" applyAlignment="1">
      <alignment vertical="center" shrinkToFit="1"/>
    </xf>
    <xf numFmtId="0" fontId="9" fillId="0" borderId="35" xfId="1" applyFont="1" applyBorder="1" applyAlignment="1">
      <alignment horizontal="left" vertical="center" shrinkToFit="1"/>
    </xf>
    <xf numFmtId="38" fontId="9" fillId="0" borderId="9" xfId="8" applyFont="1" applyFill="1" applyBorder="1" applyAlignment="1">
      <alignment horizontal="center" vertical="center" wrapText="1"/>
    </xf>
    <xf numFmtId="38" fontId="9" fillId="0" borderId="1" xfId="8" applyFont="1" applyFill="1" applyBorder="1" applyAlignment="1">
      <alignment vertical="center" wrapText="1"/>
    </xf>
    <xf numFmtId="38" fontId="9" fillId="0" borderId="62" xfId="8" applyFont="1" applyFill="1" applyBorder="1" applyAlignment="1">
      <alignment vertical="center" shrinkToFit="1"/>
    </xf>
    <xf numFmtId="38" fontId="9" fillId="0" borderId="22" xfId="8" applyFont="1" applyFill="1" applyBorder="1" applyAlignment="1">
      <alignment vertical="center" wrapText="1"/>
    </xf>
    <xf numFmtId="0" fontId="19" fillId="0" borderId="1" xfId="4" applyFont="1" applyBorder="1" applyAlignment="1">
      <alignment horizontal="left" vertical="center" wrapText="1"/>
    </xf>
    <xf numFmtId="0" fontId="9" fillId="0" borderId="29" xfId="4" applyFont="1" applyBorder="1" applyAlignment="1">
      <alignment vertical="justify" shrinkToFit="1"/>
    </xf>
    <xf numFmtId="38" fontId="9" fillId="0" borderId="61" xfId="8" applyFont="1" applyFill="1" applyBorder="1" applyAlignment="1">
      <alignment vertical="center" shrinkToFit="1"/>
    </xf>
    <xf numFmtId="176" fontId="9" fillId="0" borderId="5" xfId="4" applyNumberFormat="1" applyFont="1" applyBorder="1" applyAlignment="1">
      <alignment horizontal="center" vertical="center" shrinkToFit="1"/>
    </xf>
    <xf numFmtId="38" fontId="9" fillId="0" borderId="8" xfId="8" applyFont="1" applyFill="1" applyBorder="1" applyAlignment="1">
      <alignment vertical="center" shrinkToFit="1"/>
    </xf>
    <xf numFmtId="38" fontId="9" fillId="0" borderId="0" xfId="8" applyFont="1" applyFill="1" applyAlignment="1">
      <alignment vertical="center" shrinkToFit="1"/>
    </xf>
    <xf numFmtId="38" fontId="9" fillId="0" borderId="0" xfId="8" applyFont="1" applyFill="1" applyAlignment="1">
      <alignment vertical="center"/>
    </xf>
    <xf numFmtId="38" fontId="9" fillId="0" borderId="1" xfId="8" applyFont="1" applyFill="1" applyBorder="1" applyAlignment="1">
      <alignment vertical="center" shrinkToFit="1"/>
    </xf>
    <xf numFmtId="0" fontId="9" fillId="0" borderId="0" xfId="1" applyFont="1" applyAlignment="1">
      <alignment horizontal="right" vertical="center" wrapText="1"/>
    </xf>
    <xf numFmtId="178" fontId="9" fillId="0" borderId="0" xfId="1" applyNumberFormat="1" applyFont="1" applyAlignment="1">
      <alignment vertical="center" wrapText="1"/>
    </xf>
    <xf numFmtId="0" fontId="18" fillId="0" borderId="0" xfId="1" applyFont="1" applyAlignment="1">
      <alignment vertical="center"/>
    </xf>
    <xf numFmtId="179" fontId="9" fillId="0" borderId="0" xfId="11" applyNumberFormat="1" applyFont="1" applyFill="1" applyAlignment="1">
      <alignment vertical="center"/>
    </xf>
    <xf numFmtId="179" fontId="20" fillId="0" borderId="0" xfId="11" applyNumberFormat="1" applyFont="1" applyFill="1" applyAlignment="1">
      <alignment vertical="center"/>
    </xf>
    <xf numFmtId="176" fontId="20" fillId="0" borderId="1" xfId="4" applyNumberFormat="1" applyFont="1" applyBorder="1" applyAlignment="1">
      <alignment horizontal="left" vertical="center" shrinkToFit="1"/>
    </xf>
    <xf numFmtId="0" fontId="9" fillId="0" borderId="29" xfId="1" applyFont="1" applyBorder="1" applyAlignment="1">
      <alignment vertical="center" shrinkToFit="1"/>
    </xf>
    <xf numFmtId="0" fontId="9" fillId="0" borderId="1" xfId="4" applyFont="1" applyBorder="1" applyAlignment="1">
      <alignment vertical="justify" shrinkToFit="1"/>
    </xf>
    <xf numFmtId="0" fontId="9" fillId="0" borderId="29" xfId="1" applyFont="1" applyBorder="1" applyAlignment="1">
      <alignment horizontal="center" vertical="center" shrinkToFit="1"/>
    </xf>
    <xf numFmtId="0" fontId="9" fillId="0" borderId="21" xfId="1" applyFont="1" applyBorder="1" applyAlignment="1">
      <alignment horizontal="left" vertical="center" shrinkToFit="1"/>
    </xf>
    <xf numFmtId="0" fontId="14" fillId="0" borderId="51" xfId="9" applyFont="1" applyBorder="1">
      <alignment vertical="center"/>
    </xf>
    <xf numFmtId="0" fontId="9" fillId="0" borderId="5" xfId="1" applyFont="1" applyBorder="1" applyAlignment="1">
      <alignment horizontal="center" vertical="center" shrinkToFit="1"/>
    </xf>
    <xf numFmtId="0" fontId="14" fillId="0" borderId="51" xfId="9" applyFont="1" applyBorder="1" applyAlignment="1">
      <alignment vertical="center" shrinkToFit="1"/>
    </xf>
    <xf numFmtId="38" fontId="9" fillId="0" borderId="6" xfId="8" applyFont="1" applyFill="1" applyBorder="1" applyAlignment="1">
      <alignment vertical="center" shrinkToFit="1"/>
    </xf>
    <xf numFmtId="38" fontId="9" fillId="0" borderId="8" xfId="8" applyFont="1" applyFill="1" applyBorder="1" applyAlignment="1">
      <alignment vertical="center"/>
    </xf>
    <xf numFmtId="177" fontId="9" fillId="0" borderId="0" xfId="8" applyNumberFormat="1" applyFont="1" applyFill="1" applyAlignment="1">
      <alignment vertical="center"/>
    </xf>
    <xf numFmtId="0" fontId="14" fillId="0" borderId="64" xfId="9" applyFont="1" applyBorder="1" applyAlignment="1">
      <alignment vertical="center" shrinkToFit="1"/>
    </xf>
    <xf numFmtId="2" fontId="18" fillId="0" borderId="0" xfId="1" applyNumberFormat="1" applyFont="1" applyAlignment="1">
      <alignment horizontal="center" vertical="center"/>
    </xf>
    <xf numFmtId="38" fontId="15" fillId="0" borderId="22" xfId="8" applyFont="1" applyFill="1" applyBorder="1" applyAlignment="1">
      <alignment vertical="center" wrapText="1"/>
    </xf>
    <xf numFmtId="38" fontId="9" fillId="0" borderId="52" xfId="8" applyFont="1" applyFill="1" applyBorder="1" applyAlignment="1">
      <alignment vertical="center" wrapText="1"/>
    </xf>
    <xf numFmtId="38" fontId="9" fillId="0" borderId="17" xfId="8" applyFont="1" applyFill="1" applyBorder="1" applyAlignment="1">
      <alignment vertical="center" wrapText="1"/>
    </xf>
    <xf numFmtId="38" fontId="15" fillId="0" borderId="17" xfId="8" applyFont="1" applyFill="1" applyBorder="1" applyAlignment="1">
      <alignment vertical="center" wrapText="1"/>
    </xf>
    <xf numFmtId="38" fontId="9" fillId="0" borderId="67" xfId="8" applyFont="1" applyFill="1" applyBorder="1" applyAlignment="1">
      <alignment vertical="center" wrapText="1"/>
    </xf>
    <xf numFmtId="38" fontId="9" fillId="0" borderId="69" xfId="8" applyFont="1" applyFill="1" applyBorder="1" applyAlignment="1">
      <alignment vertical="center" wrapText="1"/>
    </xf>
    <xf numFmtId="0" fontId="9" fillId="0" borderId="73" xfId="4" applyFont="1" applyBorder="1" applyAlignment="1">
      <alignment horizontal="center" vertical="center" wrapText="1"/>
    </xf>
    <xf numFmtId="0" fontId="9" fillId="0" borderId="70" xfId="4" applyFont="1" applyBorder="1" applyAlignment="1">
      <alignment horizontal="center" vertical="center" wrapText="1"/>
    </xf>
    <xf numFmtId="0" fontId="9" fillId="0" borderId="71" xfId="4" applyFont="1" applyBorder="1" applyAlignment="1">
      <alignment horizontal="center" vertical="center" wrapText="1"/>
    </xf>
    <xf numFmtId="0" fontId="9" fillId="0" borderId="72" xfId="4" applyFont="1" applyBorder="1" applyAlignment="1">
      <alignment horizontal="center" vertical="center" wrapText="1"/>
    </xf>
    <xf numFmtId="0" fontId="9" fillId="0" borderId="51" xfId="9" applyFont="1" applyBorder="1">
      <alignment vertical="center"/>
    </xf>
    <xf numFmtId="0" fontId="9" fillId="0" borderId="51" xfId="9" applyFont="1" applyBorder="1" applyAlignment="1">
      <alignment vertical="center" shrinkToFit="1"/>
    </xf>
    <xf numFmtId="0" fontId="9" fillId="0" borderId="1" xfId="10" applyFont="1" applyBorder="1" applyAlignment="1">
      <alignment vertical="center" shrinkToFit="1"/>
    </xf>
    <xf numFmtId="38" fontId="20" fillId="0" borderId="9" xfId="8" applyFont="1" applyFill="1" applyBorder="1" applyAlignment="1">
      <alignment vertical="center" wrapText="1"/>
    </xf>
    <xf numFmtId="38" fontId="9" fillId="0" borderId="66" xfId="8" applyFont="1" applyFill="1" applyBorder="1" applyAlignment="1">
      <alignment vertical="center" wrapText="1"/>
    </xf>
    <xf numFmtId="38" fontId="9" fillId="0" borderId="68" xfId="8" applyFont="1" applyFill="1" applyBorder="1" applyAlignment="1">
      <alignment vertical="center" wrapText="1"/>
    </xf>
    <xf numFmtId="0" fontId="9" fillId="0" borderId="23" xfId="4" applyFont="1" applyBorder="1">
      <alignment vertical="center"/>
    </xf>
    <xf numFmtId="0" fontId="9" fillId="0" borderId="7" xfId="4" applyFont="1" applyBorder="1">
      <alignment vertical="center"/>
    </xf>
    <xf numFmtId="0" fontId="9" fillId="0" borderId="35" xfId="1" applyFont="1" applyBorder="1" applyAlignment="1">
      <alignment vertical="center" shrinkToFit="1"/>
    </xf>
    <xf numFmtId="0" fontId="9" fillId="0" borderId="65" xfId="10" applyFont="1" applyBorder="1" applyAlignment="1">
      <alignment vertical="center" shrinkToFit="1"/>
    </xf>
    <xf numFmtId="0" fontId="9" fillId="0" borderId="19" xfId="10" applyFont="1" applyBorder="1" applyAlignment="1">
      <alignment vertical="center" shrinkToFit="1"/>
    </xf>
    <xf numFmtId="0" fontId="9" fillId="0" borderId="19" xfId="1" applyFont="1" applyBorder="1" applyAlignment="1">
      <alignment vertical="center" shrinkToFit="1"/>
    </xf>
    <xf numFmtId="0" fontId="9" fillId="0" borderId="18" xfId="1" applyFont="1" applyBorder="1" applyAlignment="1">
      <alignment vertical="center"/>
    </xf>
    <xf numFmtId="0" fontId="11" fillId="0" borderId="0" xfId="1" applyFont="1" applyAlignment="1">
      <alignment horizontal="left" vertical="center" wrapText="1"/>
    </xf>
    <xf numFmtId="0" fontId="8" fillId="0" borderId="0" xfId="1" applyFont="1" applyAlignment="1">
      <alignment horizontal="left" vertical="center" wrapText="1"/>
    </xf>
    <xf numFmtId="0" fontId="9" fillId="0" borderId="0" xfId="1" applyFont="1" applyAlignment="1">
      <alignment horizontal="center" vertical="center" wrapText="1"/>
    </xf>
    <xf numFmtId="0" fontId="10" fillId="0" borderId="0" xfId="1" applyFont="1" applyAlignment="1">
      <alignment horizontal="left" vertical="center" wrapText="1"/>
    </xf>
    <xf numFmtId="0" fontId="11" fillId="0" borderId="25" xfId="1" applyFont="1" applyBorder="1" applyAlignment="1">
      <alignment horizontal="center" vertical="center" shrinkToFit="1"/>
    </xf>
    <xf numFmtId="0" fontId="11" fillId="0" borderId="26" xfId="1" applyFont="1" applyBorder="1" applyAlignment="1">
      <alignment horizontal="center" vertical="center" shrinkToFit="1"/>
    </xf>
    <xf numFmtId="0" fontId="11" fillId="0" borderId="27" xfId="1" applyFont="1" applyBorder="1" applyAlignment="1">
      <alignment horizontal="center" vertical="center" shrinkToFit="1"/>
    </xf>
    <xf numFmtId="0" fontId="11" fillId="0" borderId="28" xfId="1" applyFont="1" applyBorder="1" applyAlignment="1">
      <alignment horizontal="center" vertical="center" shrinkToFit="1"/>
    </xf>
    <xf numFmtId="0" fontId="9" fillId="0" borderId="15" xfId="4" applyFont="1" applyBorder="1" applyAlignment="1">
      <alignment horizontal="center" vertical="center" shrinkToFit="1"/>
    </xf>
    <xf numFmtId="0" fontId="9" fillId="0" borderId="24" xfId="4" applyFont="1" applyBorder="1" applyAlignment="1">
      <alignment horizontal="center" vertical="center" shrinkToFit="1"/>
    </xf>
    <xf numFmtId="0" fontId="9" fillId="0" borderId="15" xfId="4" applyFont="1" applyBorder="1" applyAlignment="1">
      <alignment horizontal="center" vertical="center"/>
    </xf>
    <xf numFmtId="0" fontId="9" fillId="0" borderId="24" xfId="4" applyFont="1" applyBorder="1" applyAlignment="1">
      <alignment horizontal="center" vertical="center"/>
    </xf>
    <xf numFmtId="0" fontId="9" fillId="0" borderId="15" xfId="4" applyFont="1" applyBorder="1" applyAlignment="1">
      <alignment horizontal="center" vertical="center" wrapText="1"/>
    </xf>
    <xf numFmtId="0" fontId="9" fillId="0" borderId="24" xfId="4" applyFont="1" applyBorder="1" applyAlignment="1">
      <alignment horizontal="center" vertical="center" wrapText="1"/>
    </xf>
    <xf numFmtId="0" fontId="9" fillId="0" borderId="18" xfId="1" applyFont="1" applyBorder="1" applyAlignment="1">
      <alignment horizontal="left" vertical="center" indent="1"/>
    </xf>
    <xf numFmtId="0" fontId="9" fillId="0" borderId="19" xfId="1" applyFont="1" applyBorder="1" applyAlignment="1">
      <alignment horizontal="left" vertical="center" indent="1"/>
    </xf>
    <xf numFmtId="38" fontId="9" fillId="0" borderId="46" xfId="8" applyFont="1" applyFill="1" applyBorder="1" applyAlignment="1">
      <alignment horizontal="center" vertical="center" wrapText="1"/>
    </xf>
    <xf numFmtId="38" fontId="9" fillId="0" borderId="47" xfId="8" applyFont="1" applyFill="1" applyBorder="1" applyAlignment="1">
      <alignment horizontal="center" vertical="center" wrapText="1"/>
    </xf>
    <xf numFmtId="0" fontId="9" fillId="0" borderId="53" xfId="4" applyFont="1" applyBorder="1" applyAlignment="1">
      <alignment horizontal="center" vertical="center" wrapText="1"/>
    </xf>
    <xf numFmtId="0" fontId="9" fillId="0" borderId="54" xfId="4" applyFont="1" applyBorder="1" applyAlignment="1">
      <alignment horizontal="center" vertical="center" wrapText="1"/>
    </xf>
    <xf numFmtId="0" fontId="9" fillId="0" borderId="36" xfId="1" applyFont="1" applyBorder="1" applyAlignment="1">
      <alignment horizontal="left" vertical="center"/>
    </xf>
    <xf numFmtId="0" fontId="9" fillId="0" borderId="35" xfId="1" applyFont="1" applyBorder="1" applyAlignment="1">
      <alignment horizontal="left" vertical="center"/>
    </xf>
    <xf numFmtId="0" fontId="9" fillId="0" borderId="18" xfId="1" applyFont="1" applyBorder="1" applyAlignment="1">
      <alignment horizontal="left" vertical="center"/>
    </xf>
    <xf numFmtId="0" fontId="9" fillId="0" borderId="19" xfId="1" applyFont="1" applyBorder="1" applyAlignment="1">
      <alignment horizontal="left" vertical="center"/>
    </xf>
    <xf numFmtId="0" fontId="9" fillId="0" borderId="16" xfId="4" applyFont="1" applyBorder="1" applyAlignment="1">
      <alignment horizontal="center" vertical="center" wrapText="1"/>
    </xf>
    <xf numFmtId="38" fontId="9" fillId="0" borderId="52" xfId="8" applyFont="1" applyFill="1" applyBorder="1" applyAlignment="1">
      <alignment horizontal="center" vertical="center" wrapText="1"/>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0" borderId="13" xfId="1" applyFont="1" applyBorder="1" applyAlignment="1">
      <alignment horizontal="left" vertical="center"/>
    </xf>
    <xf numFmtId="0" fontId="9" fillId="0" borderId="14" xfId="1" applyFont="1" applyBorder="1" applyAlignment="1">
      <alignment horizontal="left" vertical="center"/>
    </xf>
    <xf numFmtId="0" fontId="9" fillId="0" borderId="23" xfId="1" applyFont="1" applyBorder="1" applyAlignment="1">
      <alignment horizontal="left" vertical="center" indent="1"/>
    </xf>
    <xf numFmtId="0" fontId="9" fillId="0" borderId="7" xfId="1" applyFont="1" applyBorder="1" applyAlignment="1">
      <alignment horizontal="left" vertical="center" indent="1"/>
    </xf>
    <xf numFmtId="38" fontId="9" fillId="0" borderId="22" xfId="8" applyFont="1" applyFill="1" applyBorder="1" applyAlignment="1">
      <alignment horizontal="center" vertical="center" wrapText="1"/>
    </xf>
    <xf numFmtId="38" fontId="9" fillId="0" borderId="9" xfId="8" applyFont="1" applyFill="1" applyBorder="1" applyAlignment="1">
      <alignment horizontal="center" vertical="center" wrapText="1"/>
    </xf>
    <xf numFmtId="38" fontId="9" fillId="0" borderId="63" xfId="8" applyFont="1" applyFill="1" applyBorder="1" applyAlignment="1">
      <alignment horizontal="center" vertical="center" shrinkToFit="1"/>
    </xf>
    <xf numFmtId="38" fontId="9" fillId="0" borderId="61" xfId="8" applyFont="1" applyFill="1" applyBorder="1" applyAlignment="1">
      <alignment horizontal="center" vertical="center" shrinkToFit="1"/>
    </xf>
    <xf numFmtId="38" fontId="9" fillId="0" borderId="22" xfId="8" applyFont="1" applyFill="1" applyBorder="1" applyAlignment="1">
      <alignment vertical="center" wrapText="1"/>
    </xf>
    <xf numFmtId="38" fontId="9" fillId="0" borderId="9" xfId="8" applyFont="1" applyFill="1" applyBorder="1" applyAlignment="1">
      <alignment vertical="center" wrapText="1"/>
    </xf>
    <xf numFmtId="38" fontId="9" fillId="0" borderId="63" xfId="8" applyFont="1" applyFill="1" applyBorder="1" applyAlignment="1">
      <alignment horizontal="right" vertical="center" shrinkToFit="1"/>
    </xf>
    <xf numFmtId="38" fontId="9" fillId="0" borderId="61" xfId="8" applyFont="1" applyFill="1" applyBorder="1" applyAlignment="1">
      <alignment horizontal="right" vertical="center" shrinkToFit="1"/>
    </xf>
    <xf numFmtId="0" fontId="9" fillId="0" borderId="37" xfId="1" applyFont="1" applyBorder="1" applyAlignment="1">
      <alignment horizontal="left" vertical="center"/>
    </xf>
    <xf numFmtId="0" fontId="9" fillId="0" borderId="29" xfId="1" applyFont="1" applyBorder="1" applyAlignment="1">
      <alignment horizontal="left" vertical="center" shrinkToFit="1"/>
    </xf>
    <xf numFmtId="0" fontId="9" fillId="0" borderId="8" xfId="1" applyFont="1" applyBorder="1" applyAlignment="1">
      <alignment horizontal="left" vertical="center" shrinkToFit="1"/>
    </xf>
    <xf numFmtId="0" fontId="8" fillId="0" borderId="7" xfId="1" applyFont="1" applyBorder="1" applyAlignment="1">
      <alignment horizontal="left" vertical="center"/>
    </xf>
    <xf numFmtId="0" fontId="8" fillId="0" borderId="8" xfId="1" applyFont="1" applyBorder="1" applyAlignment="1">
      <alignment horizontal="left" vertical="center"/>
    </xf>
    <xf numFmtId="0" fontId="9" fillId="0" borderId="3" xfId="1" applyFont="1" applyBorder="1" applyAlignment="1">
      <alignment horizontal="left" vertical="center" indent="1"/>
    </xf>
    <xf numFmtId="0" fontId="9" fillId="0" borderId="1" xfId="1" applyFont="1" applyBorder="1" applyAlignment="1">
      <alignment horizontal="left" vertical="center" indent="1"/>
    </xf>
    <xf numFmtId="0" fontId="9" fillId="0" borderId="37" xfId="1" applyFont="1" applyBorder="1" applyAlignment="1">
      <alignment horizontal="left" vertical="top"/>
    </xf>
    <xf numFmtId="0" fontId="9" fillId="0" borderId="36" xfId="1" applyFont="1" applyBorder="1" applyAlignment="1">
      <alignment horizontal="left" vertical="top"/>
    </xf>
    <xf numFmtId="38" fontId="9" fillId="0" borderId="62" xfId="8" applyFont="1" applyFill="1" applyBorder="1" applyAlignment="1">
      <alignment horizontal="right" vertical="center" shrinkToFit="1"/>
    </xf>
    <xf numFmtId="0" fontId="9" fillId="0" borderId="29" xfId="4" applyFont="1" applyBorder="1" applyAlignment="1">
      <alignment horizontal="left" vertical="center" shrinkToFit="1"/>
    </xf>
    <xf numFmtId="0" fontId="9" fillId="0" borderId="8" xfId="4" applyFont="1" applyBorder="1" applyAlignment="1">
      <alignment horizontal="left" vertical="center" shrinkToFit="1"/>
    </xf>
    <xf numFmtId="176" fontId="9" fillId="0" borderId="45" xfId="4" applyNumberFormat="1" applyFont="1" applyBorder="1" applyAlignment="1">
      <alignment horizontal="center" vertical="center" shrinkToFit="1"/>
    </xf>
    <xf numFmtId="176" fontId="9" fillId="0" borderId="35" xfId="4" applyNumberFormat="1" applyFont="1" applyBorder="1" applyAlignment="1">
      <alignment horizontal="center" vertical="center" shrinkToFit="1"/>
    </xf>
    <xf numFmtId="38" fontId="9" fillId="0" borderId="62" xfId="8" applyFont="1" applyFill="1" applyBorder="1" applyAlignment="1">
      <alignment horizontal="center" vertical="center" shrinkToFit="1"/>
    </xf>
    <xf numFmtId="0" fontId="9" fillId="0" borderId="3" xfId="1" applyFont="1" applyBorder="1" applyAlignment="1">
      <alignment horizontal="left" vertical="center" indent="1" shrinkToFit="1"/>
    </xf>
    <xf numFmtId="0" fontId="9" fillId="0" borderId="1" xfId="1" applyFont="1" applyBorder="1" applyAlignment="1">
      <alignment horizontal="left" vertical="center" indent="1" shrinkToFit="1"/>
    </xf>
    <xf numFmtId="0" fontId="9" fillId="0" borderId="23" xfId="1" applyFont="1" applyBorder="1" applyAlignment="1">
      <alignment horizontal="left" vertical="center"/>
    </xf>
    <xf numFmtId="0" fontId="9" fillId="0" borderId="7" xfId="1" applyFont="1" applyBorder="1" applyAlignment="1">
      <alignment horizontal="left" vertical="center"/>
    </xf>
    <xf numFmtId="0" fontId="9" fillId="0" borderId="18" xfId="1" applyFont="1" applyBorder="1" applyAlignment="1">
      <alignment horizontal="left" vertical="center" wrapText="1"/>
    </xf>
    <xf numFmtId="0" fontId="9" fillId="0" borderId="19" xfId="1" applyFont="1" applyBorder="1" applyAlignment="1">
      <alignment horizontal="left" vertical="center" wrapText="1"/>
    </xf>
    <xf numFmtId="0" fontId="9" fillId="0" borderId="1" xfId="10" applyFont="1" applyBorder="1" applyAlignment="1">
      <alignment horizontal="left" vertical="center" indent="1"/>
    </xf>
    <xf numFmtId="0" fontId="9" fillId="0" borderId="8" xfId="1" applyFont="1" applyBorder="1" applyAlignment="1">
      <alignment horizontal="left" vertical="center"/>
    </xf>
    <xf numFmtId="0" fontId="9" fillId="0" borderId="23" xfId="4" applyFont="1" applyBorder="1" applyAlignment="1">
      <alignment horizontal="left" vertical="center"/>
    </xf>
    <xf numFmtId="0" fontId="9" fillId="0" borderId="7" xfId="4" applyFont="1" applyBorder="1" applyAlignment="1">
      <alignment horizontal="left" vertical="center"/>
    </xf>
    <xf numFmtId="0" fontId="11" fillId="0" borderId="34" xfId="1" applyFont="1" applyBorder="1" applyAlignment="1">
      <alignment horizontal="center" vertical="center"/>
    </xf>
    <xf numFmtId="0" fontId="11" fillId="0" borderId="19" xfId="1" applyFont="1" applyBorder="1" applyAlignment="1">
      <alignment horizontal="center" vertical="center"/>
    </xf>
    <xf numFmtId="0" fontId="11" fillId="0" borderId="34" xfId="1" applyFont="1" applyBorder="1" applyAlignment="1">
      <alignment horizontal="center" vertical="center" shrinkToFit="1"/>
    </xf>
    <xf numFmtId="0" fontId="11" fillId="0" borderId="19" xfId="1" applyFont="1" applyBorder="1" applyAlignment="1">
      <alignment horizontal="center" vertical="center" shrinkToFit="1"/>
    </xf>
    <xf numFmtId="0" fontId="11" fillId="0" borderId="34" xfId="1" applyFont="1" applyBorder="1" applyAlignment="1">
      <alignment horizontal="center" vertical="center" wrapText="1"/>
    </xf>
    <xf numFmtId="0" fontId="11" fillId="0" borderId="19" xfId="1" applyFont="1" applyBorder="1" applyAlignment="1">
      <alignment horizontal="center" vertical="center" wrapText="1"/>
    </xf>
    <xf numFmtId="0" fontId="11" fillId="0" borderId="39"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0" xfId="1" applyFont="1" applyAlignment="1">
      <alignment horizontal="center" vertical="center"/>
    </xf>
    <xf numFmtId="0" fontId="11" fillId="0" borderId="0" xfId="1" applyFont="1" applyAlignment="1">
      <alignment horizontal="center" vertical="center" wrapText="1"/>
    </xf>
    <xf numFmtId="20" fontId="8" fillId="0" borderId="0" xfId="1" applyNumberFormat="1" applyFont="1" applyAlignment="1">
      <alignment horizontal="left" vertical="center" wrapText="1"/>
    </xf>
    <xf numFmtId="0" fontId="11" fillId="0" borderId="32" xfId="1" applyFont="1" applyBorder="1" applyAlignment="1">
      <alignment horizontal="center" vertical="center" shrinkToFit="1"/>
    </xf>
    <xf numFmtId="0" fontId="11" fillId="0" borderId="33" xfId="1" applyFont="1" applyBorder="1" applyAlignment="1">
      <alignment horizontal="center" vertical="center" shrinkToFit="1"/>
    </xf>
  </cellXfs>
  <cellStyles count="12">
    <cellStyle name="パーセント 2" xfId="11" xr:uid="{6DA6D046-E4B8-4635-AAC4-77500848E7F1}"/>
    <cellStyle name="桁区切り 2" xfId="3" xr:uid="{00000000-0005-0000-0000-000000000000}"/>
    <cellStyle name="桁区切り 2 2" xfId="8" xr:uid="{4C04A916-82F9-4A89-BBDD-C1A9FB1D8E11}"/>
    <cellStyle name="桁区切り 3" xfId="5" xr:uid="{00000000-0005-0000-0000-000001000000}"/>
    <cellStyle name="標準" xfId="0" builtinId="0"/>
    <cellStyle name="標準 2" xfId="2" xr:uid="{00000000-0005-0000-0000-000003000000}"/>
    <cellStyle name="標準 2 2" xfId="9" xr:uid="{697A6570-B4C7-48C6-83B2-C64912B187ED}"/>
    <cellStyle name="標準 3" xfId="4" xr:uid="{00000000-0005-0000-0000-000004000000}"/>
    <cellStyle name="標準 4" xfId="7" xr:uid="{00000000-0005-0000-0000-000005000000}"/>
    <cellStyle name="標準 5" xfId="10" xr:uid="{72CF2ACD-6873-4C69-AD84-D2FE97D6FADD}"/>
    <cellStyle name="標準_外注依頼先試験項目" xfId="1" xr:uid="{00000000-0005-0000-0000-000006000000}"/>
    <cellStyle name="未定義" xfId="6" xr:uid="{00000000-0005-0000-0000-000007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35</xdr:row>
      <xdr:rowOff>28575</xdr:rowOff>
    </xdr:from>
    <xdr:to>
      <xdr:col>3</xdr:col>
      <xdr:colOff>0</xdr:colOff>
      <xdr:row>36</xdr:row>
      <xdr:rowOff>0</xdr:rowOff>
    </xdr:to>
    <xdr:sp macro="" textlink="">
      <xdr:nvSpPr>
        <xdr:cNvPr id="2" name="Line 11">
          <a:extLst>
            <a:ext uri="{FF2B5EF4-FFF2-40B4-BE49-F238E27FC236}">
              <a16:creationId xmlns:a16="http://schemas.microsoft.com/office/drawing/2014/main" id="{D7752885-98C9-4750-B3A4-B0BD67EC7D07}"/>
            </a:ext>
          </a:extLst>
        </xdr:cNvPr>
        <xdr:cNvSpPr>
          <a:spLocks noChangeShapeType="1"/>
        </xdr:cNvSpPr>
      </xdr:nvSpPr>
      <xdr:spPr bwMode="auto">
        <a:xfrm flipV="1">
          <a:off x="12931140" y="8303895"/>
          <a:ext cx="0" cy="2076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9525</xdr:rowOff>
    </xdr:from>
    <xdr:to>
      <xdr:col>3</xdr:col>
      <xdr:colOff>0</xdr:colOff>
      <xdr:row>32</xdr:row>
      <xdr:rowOff>0</xdr:rowOff>
    </xdr:to>
    <xdr:sp macro="" textlink="">
      <xdr:nvSpPr>
        <xdr:cNvPr id="3" name="Line 13">
          <a:extLst>
            <a:ext uri="{FF2B5EF4-FFF2-40B4-BE49-F238E27FC236}">
              <a16:creationId xmlns:a16="http://schemas.microsoft.com/office/drawing/2014/main" id="{B9738621-F369-4413-BAAC-92011E39D1D0}"/>
            </a:ext>
          </a:extLst>
        </xdr:cNvPr>
        <xdr:cNvSpPr>
          <a:spLocks noChangeShapeType="1"/>
        </xdr:cNvSpPr>
      </xdr:nvSpPr>
      <xdr:spPr bwMode="auto">
        <a:xfrm flipV="1">
          <a:off x="12931140" y="6326505"/>
          <a:ext cx="0" cy="12401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3</xdr:col>
      <xdr:colOff>0</xdr:colOff>
      <xdr:row>35</xdr:row>
      <xdr:rowOff>9525</xdr:rowOff>
    </xdr:to>
    <xdr:sp macro="" textlink="">
      <xdr:nvSpPr>
        <xdr:cNvPr id="4" name="Line 15">
          <a:extLst>
            <a:ext uri="{FF2B5EF4-FFF2-40B4-BE49-F238E27FC236}">
              <a16:creationId xmlns:a16="http://schemas.microsoft.com/office/drawing/2014/main" id="{BAC966FA-F0B6-446A-BBF9-2609866174C9}"/>
            </a:ext>
          </a:extLst>
        </xdr:cNvPr>
        <xdr:cNvSpPr>
          <a:spLocks noChangeShapeType="1"/>
        </xdr:cNvSpPr>
      </xdr:nvSpPr>
      <xdr:spPr bwMode="auto">
        <a:xfrm flipV="1">
          <a:off x="12931140" y="8275320"/>
          <a:ext cx="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0</xdr:rowOff>
    </xdr:from>
    <xdr:to>
      <xdr:col>3</xdr:col>
      <xdr:colOff>0</xdr:colOff>
      <xdr:row>12</xdr:row>
      <xdr:rowOff>0</xdr:rowOff>
    </xdr:to>
    <xdr:sp macro="" textlink="">
      <xdr:nvSpPr>
        <xdr:cNvPr id="5" name="Line 16">
          <a:extLst>
            <a:ext uri="{FF2B5EF4-FFF2-40B4-BE49-F238E27FC236}">
              <a16:creationId xmlns:a16="http://schemas.microsoft.com/office/drawing/2014/main" id="{C3D075DD-292B-48CC-B068-2492A3FA91DC}"/>
            </a:ext>
          </a:extLst>
        </xdr:cNvPr>
        <xdr:cNvSpPr>
          <a:spLocks noChangeShapeType="1"/>
        </xdr:cNvSpPr>
      </xdr:nvSpPr>
      <xdr:spPr bwMode="auto">
        <a:xfrm flipV="1">
          <a:off x="12931140" y="3368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28575</xdr:rowOff>
    </xdr:from>
    <xdr:to>
      <xdr:col>3</xdr:col>
      <xdr:colOff>0</xdr:colOff>
      <xdr:row>36</xdr:row>
      <xdr:rowOff>0</xdr:rowOff>
    </xdr:to>
    <xdr:sp macro="" textlink="">
      <xdr:nvSpPr>
        <xdr:cNvPr id="6" name="Line 17">
          <a:extLst>
            <a:ext uri="{FF2B5EF4-FFF2-40B4-BE49-F238E27FC236}">
              <a16:creationId xmlns:a16="http://schemas.microsoft.com/office/drawing/2014/main" id="{293687D3-F766-44AC-8FB2-569F10986FAA}"/>
            </a:ext>
          </a:extLst>
        </xdr:cNvPr>
        <xdr:cNvSpPr>
          <a:spLocks noChangeShapeType="1"/>
        </xdr:cNvSpPr>
      </xdr:nvSpPr>
      <xdr:spPr bwMode="auto">
        <a:xfrm flipV="1">
          <a:off x="12931140" y="8303895"/>
          <a:ext cx="0" cy="2076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9525</xdr:rowOff>
    </xdr:from>
    <xdr:to>
      <xdr:col>3</xdr:col>
      <xdr:colOff>0</xdr:colOff>
      <xdr:row>32</xdr:row>
      <xdr:rowOff>0</xdr:rowOff>
    </xdr:to>
    <xdr:sp macro="" textlink="">
      <xdr:nvSpPr>
        <xdr:cNvPr id="7" name="Line 19">
          <a:extLst>
            <a:ext uri="{FF2B5EF4-FFF2-40B4-BE49-F238E27FC236}">
              <a16:creationId xmlns:a16="http://schemas.microsoft.com/office/drawing/2014/main" id="{DDF5ACE8-A465-4D36-8C7A-C74DB40CAD97}"/>
            </a:ext>
          </a:extLst>
        </xdr:cNvPr>
        <xdr:cNvSpPr>
          <a:spLocks noChangeShapeType="1"/>
        </xdr:cNvSpPr>
      </xdr:nvSpPr>
      <xdr:spPr bwMode="auto">
        <a:xfrm flipV="1">
          <a:off x="12931140" y="6326505"/>
          <a:ext cx="0" cy="12401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3</xdr:col>
      <xdr:colOff>0</xdr:colOff>
      <xdr:row>35</xdr:row>
      <xdr:rowOff>9525</xdr:rowOff>
    </xdr:to>
    <xdr:sp macro="" textlink="">
      <xdr:nvSpPr>
        <xdr:cNvPr id="8" name="Line 21">
          <a:extLst>
            <a:ext uri="{FF2B5EF4-FFF2-40B4-BE49-F238E27FC236}">
              <a16:creationId xmlns:a16="http://schemas.microsoft.com/office/drawing/2014/main" id="{F9EB3B64-66B0-4414-A094-5EEAE965BA14}"/>
            </a:ext>
          </a:extLst>
        </xdr:cNvPr>
        <xdr:cNvSpPr>
          <a:spLocks noChangeShapeType="1"/>
        </xdr:cNvSpPr>
      </xdr:nvSpPr>
      <xdr:spPr bwMode="auto">
        <a:xfrm flipV="1">
          <a:off x="12931140" y="8275320"/>
          <a:ext cx="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0</xdr:rowOff>
    </xdr:from>
    <xdr:to>
      <xdr:col>3</xdr:col>
      <xdr:colOff>0</xdr:colOff>
      <xdr:row>12</xdr:row>
      <xdr:rowOff>0</xdr:rowOff>
    </xdr:to>
    <xdr:sp macro="" textlink="">
      <xdr:nvSpPr>
        <xdr:cNvPr id="9" name="Line 22">
          <a:extLst>
            <a:ext uri="{FF2B5EF4-FFF2-40B4-BE49-F238E27FC236}">
              <a16:creationId xmlns:a16="http://schemas.microsoft.com/office/drawing/2014/main" id="{F2D7A1DA-B7EA-45DC-AC93-4D4AE452DF62}"/>
            </a:ext>
          </a:extLst>
        </xdr:cNvPr>
        <xdr:cNvSpPr>
          <a:spLocks noChangeShapeType="1"/>
        </xdr:cNvSpPr>
      </xdr:nvSpPr>
      <xdr:spPr bwMode="auto">
        <a:xfrm flipV="1">
          <a:off x="12931140" y="3368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3</xdr:col>
      <xdr:colOff>0</xdr:colOff>
      <xdr:row>35</xdr:row>
      <xdr:rowOff>19050</xdr:rowOff>
    </xdr:to>
    <xdr:sp macro="" textlink="">
      <xdr:nvSpPr>
        <xdr:cNvPr id="10" name="Line 24">
          <a:extLst>
            <a:ext uri="{FF2B5EF4-FFF2-40B4-BE49-F238E27FC236}">
              <a16:creationId xmlns:a16="http://schemas.microsoft.com/office/drawing/2014/main" id="{5AD809BD-94A5-46AA-B44A-A15D3655D84A}"/>
            </a:ext>
          </a:extLst>
        </xdr:cNvPr>
        <xdr:cNvSpPr>
          <a:spLocks noChangeShapeType="1"/>
        </xdr:cNvSpPr>
      </xdr:nvSpPr>
      <xdr:spPr bwMode="auto">
        <a:xfrm flipV="1">
          <a:off x="12931140" y="827532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11" name="Line 27">
          <a:extLst>
            <a:ext uri="{FF2B5EF4-FFF2-40B4-BE49-F238E27FC236}">
              <a16:creationId xmlns:a16="http://schemas.microsoft.com/office/drawing/2014/main" id="{A7413DBF-2CAE-482C-957F-1B535EAE8156}"/>
            </a:ext>
          </a:extLst>
        </xdr:cNvPr>
        <xdr:cNvSpPr>
          <a:spLocks noChangeShapeType="1"/>
        </xdr:cNvSpPr>
      </xdr:nvSpPr>
      <xdr:spPr bwMode="auto">
        <a:xfrm flipV="1">
          <a:off x="14805660" y="8983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28575</xdr:rowOff>
    </xdr:from>
    <xdr:to>
      <xdr:col>3</xdr:col>
      <xdr:colOff>0</xdr:colOff>
      <xdr:row>36</xdr:row>
      <xdr:rowOff>0</xdr:rowOff>
    </xdr:to>
    <xdr:sp macro="" textlink="">
      <xdr:nvSpPr>
        <xdr:cNvPr id="12" name="Line 11">
          <a:extLst>
            <a:ext uri="{FF2B5EF4-FFF2-40B4-BE49-F238E27FC236}">
              <a16:creationId xmlns:a16="http://schemas.microsoft.com/office/drawing/2014/main" id="{DDF412C7-428C-4568-AF4C-CF51403DBFB1}"/>
            </a:ext>
          </a:extLst>
        </xdr:cNvPr>
        <xdr:cNvSpPr>
          <a:spLocks noChangeShapeType="1"/>
        </xdr:cNvSpPr>
      </xdr:nvSpPr>
      <xdr:spPr bwMode="auto">
        <a:xfrm flipV="1">
          <a:off x="12931140" y="8303895"/>
          <a:ext cx="0" cy="2076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9525</xdr:rowOff>
    </xdr:from>
    <xdr:to>
      <xdr:col>3</xdr:col>
      <xdr:colOff>0</xdr:colOff>
      <xdr:row>32</xdr:row>
      <xdr:rowOff>0</xdr:rowOff>
    </xdr:to>
    <xdr:sp macro="" textlink="">
      <xdr:nvSpPr>
        <xdr:cNvPr id="13" name="Line 13">
          <a:extLst>
            <a:ext uri="{FF2B5EF4-FFF2-40B4-BE49-F238E27FC236}">
              <a16:creationId xmlns:a16="http://schemas.microsoft.com/office/drawing/2014/main" id="{95E9FD87-EF0A-4A75-B50D-8B72D8738F8C}"/>
            </a:ext>
          </a:extLst>
        </xdr:cNvPr>
        <xdr:cNvSpPr>
          <a:spLocks noChangeShapeType="1"/>
        </xdr:cNvSpPr>
      </xdr:nvSpPr>
      <xdr:spPr bwMode="auto">
        <a:xfrm flipV="1">
          <a:off x="12931140" y="6326505"/>
          <a:ext cx="0" cy="12401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3</xdr:col>
      <xdr:colOff>0</xdr:colOff>
      <xdr:row>35</xdr:row>
      <xdr:rowOff>9525</xdr:rowOff>
    </xdr:to>
    <xdr:sp macro="" textlink="">
      <xdr:nvSpPr>
        <xdr:cNvPr id="14" name="Line 15">
          <a:extLst>
            <a:ext uri="{FF2B5EF4-FFF2-40B4-BE49-F238E27FC236}">
              <a16:creationId xmlns:a16="http://schemas.microsoft.com/office/drawing/2014/main" id="{55F1E499-8528-4895-B9D6-BA2F13684B88}"/>
            </a:ext>
          </a:extLst>
        </xdr:cNvPr>
        <xdr:cNvSpPr>
          <a:spLocks noChangeShapeType="1"/>
        </xdr:cNvSpPr>
      </xdr:nvSpPr>
      <xdr:spPr bwMode="auto">
        <a:xfrm flipV="1">
          <a:off x="12931140" y="827532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28575</xdr:rowOff>
    </xdr:from>
    <xdr:to>
      <xdr:col>3</xdr:col>
      <xdr:colOff>0</xdr:colOff>
      <xdr:row>36</xdr:row>
      <xdr:rowOff>0</xdr:rowOff>
    </xdr:to>
    <xdr:sp macro="" textlink="">
      <xdr:nvSpPr>
        <xdr:cNvPr id="15" name="Line 17">
          <a:extLst>
            <a:ext uri="{FF2B5EF4-FFF2-40B4-BE49-F238E27FC236}">
              <a16:creationId xmlns:a16="http://schemas.microsoft.com/office/drawing/2014/main" id="{A2EC94EA-AAE5-4379-84B0-E3FCC0AE3525}"/>
            </a:ext>
          </a:extLst>
        </xdr:cNvPr>
        <xdr:cNvSpPr>
          <a:spLocks noChangeShapeType="1"/>
        </xdr:cNvSpPr>
      </xdr:nvSpPr>
      <xdr:spPr bwMode="auto">
        <a:xfrm flipV="1">
          <a:off x="12931140" y="8303895"/>
          <a:ext cx="0" cy="2076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26</xdr:row>
      <xdr:rowOff>9525</xdr:rowOff>
    </xdr:from>
    <xdr:to>
      <xdr:col>3</xdr:col>
      <xdr:colOff>0</xdr:colOff>
      <xdr:row>32</xdr:row>
      <xdr:rowOff>0</xdr:rowOff>
    </xdr:to>
    <xdr:sp macro="" textlink="">
      <xdr:nvSpPr>
        <xdr:cNvPr id="16" name="Line 19">
          <a:extLst>
            <a:ext uri="{FF2B5EF4-FFF2-40B4-BE49-F238E27FC236}">
              <a16:creationId xmlns:a16="http://schemas.microsoft.com/office/drawing/2014/main" id="{93047F1F-FE76-4E4A-8499-5B03456AD36F}"/>
            </a:ext>
          </a:extLst>
        </xdr:cNvPr>
        <xdr:cNvSpPr>
          <a:spLocks noChangeShapeType="1"/>
        </xdr:cNvSpPr>
      </xdr:nvSpPr>
      <xdr:spPr bwMode="auto">
        <a:xfrm flipV="1">
          <a:off x="12931140" y="6326505"/>
          <a:ext cx="0" cy="12401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3</xdr:col>
      <xdr:colOff>0</xdr:colOff>
      <xdr:row>35</xdr:row>
      <xdr:rowOff>9525</xdr:rowOff>
    </xdr:to>
    <xdr:sp macro="" textlink="">
      <xdr:nvSpPr>
        <xdr:cNvPr id="17" name="Line 21">
          <a:extLst>
            <a:ext uri="{FF2B5EF4-FFF2-40B4-BE49-F238E27FC236}">
              <a16:creationId xmlns:a16="http://schemas.microsoft.com/office/drawing/2014/main" id="{391E0CBB-9404-4C23-A332-A8187A770123}"/>
            </a:ext>
          </a:extLst>
        </xdr:cNvPr>
        <xdr:cNvSpPr>
          <a:spLocks noChangeShapeType="1"/>
        </xdr:cNvSpPr>
      </xdr:nvSpPr>
      <xdr:spPr bwMode="auto">
        <a:xfrm flipV="1">
          <a:off x="12931140" y="827532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35</xdr:row>
      <xdr:rowOff>0</xdr:rowOff>
    </xdr:from>
    <xdr:to>
      <xdr:col>3</xdr:col>
      <xdr:colOff>0</xdr:colOff>
      <xdr:row>35</xdr:row>
      <xdr:rowOff>19050</xdr:rowOff>
    </xdr:to>
    <xdr:sp macro="" textlink="">
      <xdr:nvSpPr>
        <xdr:cNvPr id="18" name="Line 24">
          <a:extLst>
            <a:ext uri="{FF2B5EF4-FFF2-40B4-BE49-F238E27FC236}">
              <a16:creationId xmlns:a16="http://schemas.microsoft.com/office/drawing/2014/main" id="{3F694068-C7A9-4E72-88E1-80D9AAD717A3}"/>
            </a:ext>
          </a:extLst>
        </xdr:cNvPr>
        <xdr:cNvSpPr>
          <a:spLocks noChangeShapeType="1"/>
        </xdr:cNvSpPr>
      </xdr:nvSpPr>
      <xdr:spPr bwMode="auto">
        <a:xfrm flipV="1">
          <a:off x="12931140" y="8275320"/>
          <a:ext cx="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0</xdr:rowOff>
    </xdr:from>
    <xdr:to>
      <xdr:col>5</xdr:col>
      <xdr:colOff>0</xdr:colOff>
      <xdr:row>38</xdr:row>
      <xdr:rowOff>0</xdr:rowOff>
    </xdr:to>
    <xdr:sp macro="" textlink="">
      <xdr:nvSpPr>
        <xdr:cNvPr id="19" name="Line 30">
          <a:extLst>
            <a:ext uri="{FF2B5EF4-FFF2-40B4-BE49-F238E27FC236}">
              <a16:creationId xmlns:a16="http://schemas.microsoft.com/office/drawing/2014/main" id="{3C3C02DC-208B-4385-A5BB-77B3E3A19C2E}"/>
            </a:ext>
          </a:extLst>
        </xdr:cNvPr>
        <xdr:cNvSpPr>
          <a:spLocks noChangeShapeType="1"/>
        </xdr:cNvSpPr>
      </xdr:nvSpPr>
      <xdr:spPr bwMode="auto">
        <a:xfrm flipV="1">
          <a:off x="14805660" y="89839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12</xdr:row>
      <xdr:rowOff>9525</xdr:rowOff>
    </xdr:from>
    <xdr:to>
      <xdr:col>5</xdr:col>
      <xdr:colOff>0</xdr:colOff>
      <xdr:row>13</xdr:row>
      <xdr:rowOff>19050</xdr:rowOff>
    </xdr:to>
    <xdr:sp macro="" textlink="">
      <xdr:nvSpPr>
        <xdr:cNvPr id="20" name="Line 45">
          <a:extLst>
            <a:ext uri="{FF2B5EF4-FFF2-40B4-BE49-F238E27FC236}">
              <a16:creationId xmlns:a16="http://schemas.microsoft.com/office/drawing/2014/main" id="{5EECBE2A-604A-4495-B006-3EAC56D473DF}"/>
            </a:ext>
          </a:extLst>
        </xdr:cNvPr>
        <xdr:cNvSpPr>
          <a:spLocks noChangeShapeType="1"/>
        </xdr:cNvSpPr>
      </xdr:nvSpPr>
      <xdr:spPr bwMode="auto">
        <a:xfrm flipV="1">
          <a:off x="14805660" y="3377565"/>
          <a:ext cx="0" cy="2457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12</xdr:row>
      <xdr:rowOff>9525</xdr:rowOff>
    </xdr:from>
    <xdr:to>
      <xdr:col>5</xdr:col>
      <xdr:colOff>0</xdr:colOff>
      <xdr:row>13</xdr:row>
      <xdr:rowOff>19050</xdr:rowOff>
    </xdr:to>
    <xdr:sp macro="" textlink="">
      <xdr:nvSpPr>
        <xdr:cNvPr id="21" name="Line 30">
          <a:extLst>
            <a:ext uri="{FF2B5EF4-FFF2-40B4-BE49-F238E27FC236}">
              <a16:creationId xmlns:a16="http://schemas.microsoft.com/office/drawing/2014/main" id="{90BF6907-ED40-439D-99A6-D01FF5358435}"/>
            </a:ext>
          </a:extLst>
        </xdr:cNvPr>
        <xdr:cNvSpPr>
          <a:spLocks noChangeShapeType="1"/>
        </xdr:cNvSpPr>
      </xdr:nvSpPr>
      <xdr:spPr bwMode="auto">
        <a:xfrm flipV="1">
          <a:off x="14805660" y="3377565"/>
          <a:ext cx="0" cy="2457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25</xdr:row>
      <xdr:rowOff>9525</xdr:rowOff>
    </xdr:from>
    <xdr:to>
      <xdr:col>3</xdr:col>
      <xdr:colOff>0</xdr:colOff>
      <xdr:row>31</xdr:row>
      <xdr:rowOff>0</xdr:rowOff>
    </xdr:to>
    <xdr:sp macro="" textlink="">
      <xdr:nvSpPr>
        <xdr:cNvPr id="22" name="Line 13">
          <a:extLst>
            <a:ext uri="{FF2B5EF4-FFF2-40B4-BE49-F238E27FC236}">
              <a16:creationId xmlns:a16="http://schemas.microsoft.com/office/drawing/2014/main" id="{8F2DC255-1A71-4337-9129-5A991D81B536}"/>
            </a:ext>
          </a:extLst>
        </xdr:cNvPr>
        <xdr:cNvSpPr>
          <a:spLocks noChangeShapeType="1"/>
        </xdr:cNvSpPr>
      </xdr:nvSpPr>
      <xdr:spPr bwMode="auto">
        <a:xfrm flipV="1">
          <a:off x="23309580" y="6326505"/>
          <a:ext cx="0" cy="12401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0</xdr:rowOff>
    </xdr:from>
    <xdr:to>
      <xdr:col>3</xdr:col>
      <xdr:colOff>0</xdr:colOff>
      <xdr:row>12</xdr:row>
      <xdr:rowOff>0</xdr:rowOff>
    </xdr:to>
    <xdr:sp macro="" textlink="">
      <xdr:nvSpPr>
        <xdr:cNvPr id="23" name="Line 16">
          <a:extLst>
            <a:ext uri="{FF2B5EF4-FFF2-40B4-BE49-F238E27FC236}">
              <a16:creationId xmlns:a16="http://schemas.microsoft.com/office/drawing/2014/main" id="{010B49CB-198A-4FBF-87CA-B309A012D504}"/>
            </a:ext>
          </a:extLst>
        </xdr:cNvPr>
        <xdr:cNvSpPr>
          <a:spLocks noChangeShapeType="1"/>
        </xdr:cNvSpPr>
      </xdr:nvSpPr>
      <xdr:spPr bwMode="auto">
        <a:xfrm flipV="1">
          <a:off x="23309580" y="3368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9525</xdr:rowOff>
    </xdr:from>
    <xdr:to>
      <xdr:col>3</xdr:col>
      <xdr:colOff>0</xdr:colOff>
      <xdr:row>31</xdr:row>
      <xdr:rowOff>0</xdr:rowOff>
    </xdr:to>
    <xdr:sp macro="" textlink="">
      <xdr:nvSpPr>
        <xdr:cNvPr id="24" name="Line 19">
          <a:extLst>
            <a:ext uri="{FF2B5EF4-FFF2-40B4-BE49-F238E27FC236}">
              <a16:creationId xmlns:a16="http://schemas.microsoft.com/office/drawing/2014/main" id="{8637DD23-C6DD-46B9-A9DA-6C5DEB460C9D}"/>
            </a:ext>
          </a:extLst>
        </xdr:cNvPr>
        <xdr:cNvSpPr>
          <a:spLocks noChangeShapeType="1"/>
        </xdr:cNvSpPr>
      </xdr:nvSpPr>
      <xdr:spPr bwMode="auto">
        <a:xfrm flipV="1">
          <a:off x="23309580" y="6326505"/>
          <a:ext cx="0" cy="12401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12</xdr:row>
      <xdr:rowOff>0</xdr:rowOff>
    </xdr:from>
    <xdr:to>
      <xdr:col>3</xdr:col>
      <xdr:colOff>0</xdr:colOff>
      <xdr:row>12</xdr:row>
      <xdr:rowOff>0</xdr:rowOff>
    </xdr:to>
    <xdr:sp macro="" textlink="">
      <xdr:nvSpPr>
        <xdr:cNvPr id="25" name="Line 22">
          <a:extLst>
            <a:ext uri="{FF2B5EF4-FFF2-40B4-BE49-F238E27FC236}">
              <a16:creationId xmlns:a16="http://schemas.microsoft.com/office/drawing/2014/main" id="{AA18BCAE-621C-4DC3-BDD6-7019D34C798F}"/>
            </a:ext>
          </a:extLst>
        </xdr:cNvPr>
        <xdr:cNvSpPr>
          <a:spLocks noChangeShapeType="1"/>
        </xdr:cNvSpPr>
      </xdr:nvSpPr>
      <xdr:spPr bwMode="auto">
        <a:xfrm flipV="1">
          <a:off x="23309580" y="33680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0</xdr:rowOff>
    </xdr:from>
    <xdr:to>
      <xdr:col>5</xdr:col>
      <xdr:colOff>0</xdr:colOff>
      <xdr:row>35</xdr:row>
      <xdr:rowOff>0</xdr:rowOff>
    </xdr:to>
    <xdr:sp macro="" textlink="">
      <xdr:nvSpPr>
        <xdr:cNvPr id="26" name="Line 27">
          <a:extLst>
            <a:ext uri="{FF2B5EF4-FFF2-40B4-BE49-F238E27FC236}">
              <a16:creationId xmlns:a16="http://schemas.microsoft.com/office/drawing/2014/main" id="{E05E3C00-8580-4633-B0D0-84CAE45EABE9}"/>
            </a:ext>
          </a:extLst>
        </xdr:cNvPr>
        <xdr:cNvSpPr>
          <a:spLocks noChangeShapeType="1"/>
        </xdr:cNvSpPr>
      </xdr:nvSpPr>
      <xdr:spPr bwMode="auto">
        <a:xfrm flipV="1">
          <a:off x="25260300" y="8983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9525</xdr:rowOff>
    </xdr:from>
    <xdr:to>
      <xdr:col>3</xdr:col>
      <xdr:colOff>0</xdr:colOff>
      <xdr:row>31</xdr:row>
      <xdr:rowOff>0</xdr:rowOff>
    </xdr:to>
    <xdr:sp macro="" textlink="">
      <xdr:nvSpPr>
        <xdr:cNvPr id="27" name="Line 13">
          <a:extLst>
            <a:ext uri="{FF2B5EF4-FFF2-40B4-BE49-F238E27FC236}">
              <a16:creationId xmlns:a16="http://schemas.microsoft.com/office/drawing/2014/main" id="{93ADF378-E624-406C-A307-46B94473788A}"/>
            </a:ext>
          </a:extLst>
        </xdr:cNvPr>
        <xdr:cNvSpPr>
          <a:spLocks noChangeShapeType="1"/>
        </xdr:cNvSpPr>
      </xdr:nvSpPr>
      <xdr:spPr bwMode="auto">
        <a:xfrm flipV="1">
          <a:off x="23309580" y="6326505"/>
          <a:ext cx="0" cy="12401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25</xdr:row>
      <xdr:rowOff>9525</xdr:rowOff>
    </xdr:from>
    <xdr:to>
      <xdr:col>3</xdr:col>
      <xdr:colOff>0</xdr:colOff>
      <xdr:row>31</xdr:row>
      <xdr:rowOff>0</xdr:rowOff>
    </xdr:to>
    <xdr:sp macro="" textlink="">
      <xdr:nvSpPr>
        <xdr:cNvPr id="28" name="Line 19">
          <a:extLst>
            <a:ext uri="{FF2B5EF4-FFF2-40B4-BE49-F238E27FC236}">
              <a16:creationId xmlns:a16="http://schemas.microsoft.com/office/drawing/2014/main" id="{5B9099C8-857A-4090-965C-F128B90E62E5}"/>
            </a:ext>
          </a:extLst>
        </xdr:cNvPr>
        <xdr:cNvSpPr>
          <a:spLocks noChangeShapeType="1"/>
        </xdr:cNvSpPr>
      </xdr:nvSpPr>
      <xdr:spPr bwMode="auto">
        <a:xfrm flipV="1">
          <a:off x="23309580" y="6326505"/>
          <a:ext cx="0" cy="12401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0</xdr:rowOff>
    </xdr:from>
    <xdr:to>
      <xdr:col>5</xdr:col>
      <xdr:colOff>0</xdr:colOff>
      <xdr:row>35</xdr:row>
      <xdr:rowOff>0</xdr:rowOff>
    </xdr:to>
    <xdr:sp macro="" textlink="">
      <xdr:nvSpPr>
        <xdr:cNvPr id="29" name="Line 30">
          <a:extLst>
            <a:ext uri="{FF2B5EF4-FFF2-40B4-BE49-F238E27FC236}">
              <a16:creationId xmlns:a16="http://schemas.microsoft.com/office/drawing/2014/main" id="{24DF08F2-34FF-46EC-BF8C-EE79C2D00CE9}"/>
            </a:ext>
          </a:extLst>
        </xdr:cNvPr>
        <xdr:cNvSpPr>
          <a:spLocks noChangeShapeType="1"/>
        </xdr:cNvSpPr>
      </xdr:nvSpPr>
      <xdr:spPr bwMode="auto">
        <a:xfrm flipV="1">
          <a:off x="25260300" y="898398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12</xdr:row>
      <xdr:rowOff>9525</xdr:rowOff>
    </xdr:from>
    <xdr:to>
      <xdr:col>5</xdr:col>
      <xdr:colOff>0</xdr:colOff>
      <xdr:row>13</xdr:row>
      <xdr:rowOff>19050</xdr:rowOff>
    </xdr:to>
    <xdr:sp macro="" textlink="">
      <xdr:nvSpPr>
        <xdr:cNvPr id="30" name="Line 45">
          <a:extLst>
            <a:ext uri="{FF2B5EF4-FFF2-40B4-BE49-F238E27FC236}">
              <a16:creationId xmlns:a16="http://schemas.microsoft.com/office/drawing/2014/main" id="{146BB9DD-5648-416A-BC5D-99D52BFE5B13}"/>
            </a:ext>
          </a:extLst>
        </xdr:cNvPr>
        <xdr:cNvSpPr>
          <a:spLocks noChangeShapeType="1"/>
        </xdr:cNvSpPr>
      </xdr:nvSpPr>
      <xdr:spPr bwMode="auto">
        <a:xfrm flipV="1">
          <a:off x="25260300" y="3377565"/>
          <a:ext cx="0" cy="2457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12</xdr:row>
      <xdr:rowOff>9525</xdr:rowOff>
    </xdr:from>
    <xdr:to>
      <xdr:col>5</xdr:col>
      <xdr:colOff>0</xdr:colOff>
      <xdr:row>13</xdr:row>
      <xdr:rowOff>19050</xdr:rowOff>
    </xdr:to>
    <xdr:sp macro="" textlink="">
      <xdr:nvSpPr>
        <xdr:cNvPr id="31" name="Line 30">
          <a:extLst>
            <a:ext uri="{FF2B5EF4-FFF2-40B4-BE49-F238E27FC236}">
              <a16:creationId xmlns:a16="http://schemas.microsoft.com/office/drawing/2014/main" id="{C0304F08-9027-402B-91FC-CE6BB7B14056}"/>
            </a:ext>
          </a:extLst>
        </xdr:cNvPr>
        <xdr:cNvSpPr>
          <a:spLocks noChangeShapeType="1"/>
        </xdr:cNvSpPr>
      </xdr:nvSpPr>
      <xdr:spPr bwMode="auto">
        <a:xfrm flipV="1">
          <a:off x="25260300" y="3377565"/>
          <a:ext cx="0" cy="2457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28575</xdr:rowOff>
    </xdr:from>
    <xdr:to>
      <xdr:col>3</xdr:col>
      <xdr:colOff>0</xdr:colOff>
      <xdr:row>34</xdr:row>
      <xdr:rowOff>0</xdr:rowOff>
    </xdr:to>
    <xdr:sp macro="" textlink="">
      <xdr:nvSpPr>
        <xdr:cNvPr id="32" name="Line 11">
          <a:extLst>
            <a:ext uri="{FF2B5EF4-FFF2-40B4-BE49-F238E27FC236}">
              <a16:creationId xmlns:a16="http://schemas.microsoft.com/office/drawing/2014/main" id="{2C13CAF4-41E4-4F3D-834A-150C036EAD74}"/>
            </a:ext>
          </a:extLst>
        </xdr:cNvPr>
        <xdr:cNvSpPr>
          <a:spLocks noChangeShapeType="1"/>
        </xdr:cNvSpPr>
      </xdr:nvSpPr>
      <xdr:spPr bwMode="auto">
        <a:xfrm flipV="1">
          <a:off x="23309580" y="8303895"/>
          <a:ext cx="0" cy="2076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9525</xdr:rowOff>
    </xdr:to>
    <xdr:sp macro="" textlink="">
      <xdr:nvSpPr>
        <xdr:cNvPr id="33" name="Line 15">
          <a:extLst>
            <a:ext uri="{FF2B5EF4-FFF2-40B4-BE49-F238E27FC236}">
              <a16:creationId xmlns:a16="http://schemas.microsoft.com/office/drawing/2014/main" id="{4767CBAD-69FA-4919-9BF9-2768E22FFFE7}"/>
            </a:ext>
          </a:extLst>
        </xdr:cNvPr>
        <xdr:cNvSpPr>
          <a:spLocks noChangeShapeType="1"/>
        </xdr:cNvSpPr>
      </xdr:nvSpPr>
      <xdr:spPr bwMode="auto">
        <a:xfrm flipV="1">
          <a:off x="23309580" y="8275320"/>
          <a:ext cx="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28575</xdr:rowOff>
    </xdr:from>
    <xdr:to>
      <xdr:col>3</xdr:col>
      <xdr:colOff>0</xdr:colOff>
      <xdr:row>34</xdr:row>
      <xdr:rowOff>0</xdr:rowOff>
    </xdr:to>
    <xdr:sp macro="" textlink="">
      <xdr:nvSpPr>
        <xdr:cNvPr id="34" name="Line 17">
          <a:extLst>
            <a:ext uri="{FF2B5EF4-FFF2-40B4-BE49-F238E27FC236}">
              <a16:creationId xmlns:a16="http://schemas.microsoft.com/office/drawing/2014/main" id="{8FB16606-9E11-4ABF-956D-3EA52684FD4B}"/>
            </a:ext>
          </a:extLst>
        </xdr:cNvPr>
        <xdr:cNvSpPr>
          <a:spLocks noChangeShapeType="1"/>
        </xdr:cNvSpPr>
      </xdr:nvSpPr>
      <xdr:spPr bwMode="auto">
        <a:xfrm flipV="1">
          <a:off x="23309580" y="8303895"/>
          <a:ext cx="0" cy="2076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9525</xdr:rowOff>
    </xdr:to>
    <xdr:sp macro="" textlink="">
      <xdr:nvSpPr>
        <xdr:cNvPr id="35" name="Line 21">
          <a:extLst>
            <a:ext uri="{FF2B5EF4-FFF2-40B4-BE49-F238E27FC236}">
              <a16:creationId xmlns:a16="http://schemas.microsoft.com/office/drawing/2014/main" id="{BE4C0553-805E-4063-A32A-896377852A0A}"/>
            </a:ext>
          </a:extLst>
        </xdr:cNvPr>
        <xdr:cNvSpPr>
          <a:spLocks noChangeShapeType="1"/>
        </xdr:cNvSpPr>
      </xdr:nvSpPr>
      <xdr:spPr bwMode="auto">
        <a:xfrm flipV="1">
          <a:off x="23309580" y="8275320"/>
          <a:ext cx="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19050</xdr:rowOff>
    </xdr:to>
    <xdr:sp macro="" textlink="">
      <xdr:nvSpPr>
        <xdr:cNvPr id="36" name="Line 24">
          <a:extLst>
            <a:ext uri="{FF2B5EF4-FFF2-40B4-BE49-F238E27FC236}">
              <a16:creationId xmlns:a16="http://schemas.microsoft.com/office/drawing/2014/main" id="{2F60E83D-DE8A-48E0-9E57-036F4F965317}"/>
            </a:ext>
          </a:extLst>
        </xdr:cNvPr>
        <xdr:cNvSpPr>
          <a:spLocks noChangeShapeType="1"/>
        </xdr:cNvSpPr>
      </xdr:nvSpPr>
      <xdr:spPr bwMode="auto">
        <a:xfrm flipV="1">
          <a:off x="23309580" y="8275320"/>
          <a:ext cx="0" cy="19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28575</xdr:rowOff>
    </xdr:from>
    <xdr:to>
      <xdr:col>3</xdr:col>
      <xdr:colOff>0</xdr:colOff>
      <xdr:row>34</xdr:row>
      <xdr:rowOff>0</xdr:rowOff>
    </xdr:to>
    <xdr:sp macro="" textlink="">
      <xdr:nvSpPr>
        <xdr:cNvPr id="37" name="Line 11">
          <a:extLst>
            <a:ext uri="{FF2B5EF4-FFF2-40B4-BE49-F238E27FC236}">
              <a16:creationId xmlns:a16="http://schemas.microsoft.com/office/drawing/2014/main" id="{4F530CE6-C483-45D1-8A31-43055B6194F8}"/>
            </a:ext>
          </a:extLst>
        </xdr:cNvPr>
        <xdr:cNvSpPr>
          <a:spLocks noChangeShapeType="1"/>
        </xdr:cNvSpPr>
      </xdr:nvSpPr>
      <xdr:spPr bwMode="auto">
        <a:xfrm flipV="1">
          <a:off x="23309580" y="8303895"/>
          <a:ext cx="0" cy="2076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9525</xdr:rowOff>
    </xdr:to>
    <xdr:sp macro="" textlink="">
      <xdr:nvSpPr>
        <xdr:cNvPr id="38" name="Line 15">
          <a:extLst>
            <a:ext uri="{FF2B5EF4-FFF2-40B4-BE49-F238E27FC236}">
              <a16:creationId xmlns:a16="http://schemas.microsoft.com/office/drawing/2014/main" id="{D18985F2-344B-453C-ACB3-3D7AE53313CC}"/>
            </a:ext>
          </a:extLst>
        </xdr:cNvPr>
        <xdr:cNvSpPr>
          <a:spLocks noChangeShapeType="1"/>
        </xdr:cNvSpPr>
      </xdr:nvSpPr>
      <xdr:spPr bwMode="auto">
        <a:xfrm flipV="1">
          <a:off x="23309580" y="827532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28575</xdr:rowOff>
    </xdr:from>
    <xdr:to>
      <xdr:col>3</xdr:col>
      <xdr:colOff>0</xdr:colOff>
      <xdr:row>34</xdr:row>
      <xdr:rowOff>0</xdr:rowOff>
    </xdr:to>
    <xdr:sp macro="" textlink="">
      <xdr:nvSpPr>
        <xdr:cNvPr id="39" name="Line 17">
          <a:extLst>
            <a:ext uri="{FF2B5EF4-FFF2-40B4-BE49-F238E27FC236}">
              <a16:creationId xmlns:a16="http://schemas.microsoft.com/office/drawing/2014/main" id="{7D95F38B-53A5-4DB2-BCA5-8760158A817A}"/>
            </a:ext>
          </a:extLst>
        </xdr:cNvPr>
        <xdr:cNvSpPr>
          <a:spLocks noChangeShapeType="1"/>
        </xdr:cNvSpPr>
      </xdr:nvSpPr>
      <xdr:spPr bwMode="auto">
        <a:xfrm flipV="1">
          <a:off x="23309580" y="8303895"/>
          <a:ext cx="0" cy="20764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9525</xdr:rowOff>
    </xdr:to>
    <xdr:sp macro="" textlink="">
      <xdr:nvSpPr>
        <xdr:cNvPr id="40" name="Line 21">
          <a:extLst>
            <a:ext uri="{FF2B5EF4-FFF2-40B4-BE49-F238E27FC236}">
              <a16:creationId xmlns:a16="http://schemas.microsoft.com/office/drawing/2014/main" id="{E389B659-1AA6-4E74-A0CF-D4E4397142B2}"/>
            </a:ext>
          </a:extLst>
        </xdr:cNvPr>
        <xdr:cNvSpPr>
          <a:spLocks noChangeShapeType="1"/>
        </xdr:cNvSpPr>
      </xdr:nvSpPr>
      <xdr:spPr bwMode="auto">
        <a:xfrm flipV="1">
          <a:off x="23309580" y="827532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33</xdr:row>
      <xdr:rowOff>0</xdr:rowOff>
    </xdr:from>
    <xdr:to>
      <xdr:col>3</xdr:col>
      <xdr:colOff>0</xdr:colOff>
      <xdr:row>33</xdr:row>
      <xdr:rowOff>19050</xdr:rowOff>
    </xdr:to>
    <xdr:sp macro="" textlink="">
      <xdr:nvSpPr>
        <xdr:cNvPr id="41" name="Line 24">
          <a:extLst>
            <a:ext uri="{FF2B5EF4-FFF2-40B4-BE49-F238E27FC236}">
              <a16:creationId xmlns:a16="http://schemas.microsoft.com/office/drawing/2014/main" id="{1161B857-5F3D-46E2-B342-F9BA88F379A5}"/>
            </a:ext>
          </a:extLst>
        </xdr:cNvPr>
        <xdr:cNvSpPr>
          <a:spLocks noChangeShapeType="1"/>
        </xdr:cNvSpPr>
      </xdr:nvSpPr>
      <xdr:spPr bwMode="auto">
        <a:xfrm flipV="1">
          <a:off x="23309580" y="8275320"/>
          <a:ext cx="0" cy="19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howashell.local\fhs\Oil%20Products\SHOSHEL%20Tokyo3\Department\RD_LAB\RD_LAB-SVC3_BPT\05%20&#21942;&#26989;\a%20&#20381;&#38972;&#26360;\&#20381;&#38972;&#26360;&#12501;&#12457;&#12540;&#12510;&#12483;&#12488;\&#21942;&#26989;&#8594;&#35430;&#20998;&#20381;&#38972;&#26360;%20%20&#21407;&#32025;&#34920;&#32025;&#20184;&#12365;2016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社外依頼書"/>
      <sheetName val="2.SVC使用"/>
      <sheetName val="3.得意先コード"/>
      <sheetName val="4.担当者コード101003"/>
      <sheetName val="5.油種コード101003"/>
      <sheetName val="6.試験コード101001"/>
      <sheetName val="7.報告書 (表紙"/>
    </sheetNames>
    <sheetDataSet>
      <sheetData sheetId="0"/>
      <sheetData sheetId="1"/>
      <sheetData sheetId="2"/>
      <sheetData sheetId="3">
        <row r="1">
          <cell r="A1" t="str">
            <v>連番</v>
          </cell>
          <cell r="B1" t="str">
            <v>社外依頼所表示</v>
          </cell>
          <cell r="C1" t="str">
            <v>販売システム　担当者コード</v>
          </cell>
          <cell r="D1" t="str">
            <v>担当者名</v>
          </cell>
          <cell r="E1" t="str">
            <v>試験システム担当者コード</v>
          </cell>
        </row>
        <row r="2">
          <cell r="A2">
            <v>1</v>
          </cell>
          <cell r="B2" t="str">
            <v xml:space="preserve"> </v>
          </cell>
        </row>
        <row r="3">
          <cell r="A3">
            <v>2</v>
          </cell>
          <cell r="B3" t="str">
            <v>1013 細谷　順一</v>
          </cell>
          <cell r="C3">
            <v>1013</v>
          </cell>
          <cell r="D3" t="str">
            <v>細谷　順一</v>
          </cell>
          <cell r="E3" t="str">
            <v>07</v>
          </cell>
        </row>
        <row r="4">
          <cell r="A4">
            <v>3</v>
          </cell>
          <cell r="B4" t="str">
            <v>1047 松尾　宗幸</v>
          </cell>
          <cell r="C4">
            <v>1047</v>
          </cell>
          <cell r="D4" t="str">
            <v>松尾　宗幸</v>
          </cell>
          <cell r="E4" t="str">
            <v>02</v>
          </cell>
        </row>
        <row r="5">
          <cell r="A5">
            <v>4</v>
          </cell>
          <cell r="E5" t="str">
            <v>04</v>
          </cell>
        </row>
        <row r="6">
          <cell r="A6">
            <v>5</v>
          </cell>
          <cell r="B6" t="str">
            <v>1064 青木　亜子</v>
          </cell>
          <cell r="C6">
            <v>1064</v>
          </cell>
          <cell r="D6" t="str">
            <v>青木　亜子</v>
          </cell>
          <cell r="E6" t="str">
            <v>03</v>
          </cell>
        </row>
        <row r="7">
          <cell r="A7">
            <v>6</v>
          </cell>
          <cell r="B7" t="str">
            <v>1041 高島　朗</v>
          </cell>
          <cell r="C7">
            <v>1041</v>
          </cell>
          <cell r="D7" t="str">
            <v>高島　朗</v>
          </cell>
          <cell r="E7" t="str">
            <v>06</v>
          </cell>
        </row>
        <row r="8">
          <cell r="A8">
            <v>7</v>
          </cell>
          <cell r="B8" t="str">
            <v>1026 小出　俊一</v>
          </cell>
          <cell r="C8">
            <v>1026</v>
          </cell>
          <cell r="D8" t="str">
            <v>小出　俊一</v>
          </cell>
          <cell r="E8" t="str">
            <v>05</v>
          </cell>
        </row>
        <row r="9">
          <cell r="A9">
            <v>8</v>
          </cell>
          <cell r="B9" t="str">
            <v>1062 岡田　雅春</v>
          </cell>
          <cell r="C9">
            <v>1062</v>
          </cell>
          <cell r="D9" t="str">
            <v>岡田　雅春</v>
          </cell>
          <cell r="E9" t="str">
            <v>08</v>
          </cell>
        </row>
        <row r="10">
          <cell r="A10">
            <v>9</v>
          </cell>
          <cell r="B10" t="str">
            <v>1067 須河内　敦</v>
          </cell>
          <cell r="C10">
            <v>1067</v>
          </cell>
          <cell r="D10" t="str">
            <v>須河内　敦</v>
          </cell>
          <cell r="E10" t="str">
            <v>10</v>
          </cell>
        </row>
      </sheetData>
      <sheetData sheetId="4">
        <row r="1">
          <cell r="A1" t="str">
            <v>連番</v>
          </cell>
          <cell r="B1" t="str">
            <v>油種コード</v>
          </cell>
          <cell r="C1" t="str">
            <v>油種名2016/4/1</v>
          </cell>
        </row>
        <row r="2">
          <cell r="A2">
            <v>1</v>
          </cell>
        </row>
        <row r="3">
          <cell r="A3">
            <v>2</v>
          </cell>
          <cell r="B3" t="str">
            <v>00001A</v>
          </cell>
          <cell r="C3" t="str">
            <v>エンジン油</v>
          </cell>
        </row>
        <row r="4">
          <cell r="A4">
            <v>3</v>
          </cell>
          <cell r="B4" t="str">
            <v>00002A</v>
          </cell>
          <cell r="C4" t="str">
            <v>自動車用ギヤ油（MT/AT/CVT)</v>
          </cell>
        </row>
        <row r="5">
          <cell r="A5">
            <v>4</v>
          </cell>
          <cell r="B5" t="str">
            <v>00003A</v>
          </cell>
          <cell r="C5" t="str">
            <v>工業用ギヤ油</v>
          </cell>
        </row>
        <row r="6">
          <cell r="A6">
            <v>5</v>
          </cell>
          <cell r="B6" t="str">
            <v>00004A</v>
          </cell>
          <cell r="C6" t="str">
            <v>機械油（ギヤ油を除く全て）</v>
          </cell>
        </row>
        <row r="7">
          <cell r="A7">
            <v>6</v>
          </cell>
          <cell r="B7" t="str">
            <v>00005A</v>
          </cell>
          <cell r="C7" t="str">
            <v>グリース</v>
          </cell>
        </row>
        <row r="8">
          <cell r="A8">
            <v>7</v>
          </cell>
          <cell r="B8" t="str">
            <v>00006A</v>
          </cell>
          <cell r="C8" t="str">
            <v>ガソリン</v>
          </cell>
        </row>
        <row r="9">
          <cell r="A9">
            <v>8</v>
          </cell>
          <cell r="B9" t="str">
            <v>00007A</v>
          </cell>
          <cell r="C9" t="str">
            <v>灯油（ジェット燃料含む）</v>
          </cell>
        </row>
        <row r="10">
          <cell r="A10">
            <v>9</v>
          </cell>
          <cell r="B10" t="str">
            <v>00008A</v>
          </cell>
          <cell r="C10" t="str">
            <v>軽油(混合軽油含む）</v>
          </cell>
        </row>
        <row r="11">
          <cell r="A11">
            <v>10</v>
          </cell>
          <cell r="B11" t="str">
            <v>00009A</v>
          </cell>
          <cell r="C11" t="str">
            <v>重油</v>
          </cell>
        </row>
        <row r="12">
          <cell r="A12">
            <v>11</v>
          </cell>
          <cell r="B12" t="str">
            <v>00001B</v>
          </cell>
          <cell r="C12" t="str">
            <v>残渣油</v>
          </cell>
        </row>
        <row r="13">
          <cell r="A13">
            <v>12</v>
          </cell>
          <cell r="B13" t="str">
            <v>00002B</v>
          </cell>
          <cell r="C13" t="str">
            <v>FAME （脂肪酸メチルエステル）</v>
          </cell>
        </row>
        <row r="14">
          <cell r="A14">
            <v>13</v>
          </cell>
          <cell r="B14" t="str">
            <v>00003B</v>
          </cell>
          <cell r="C14" t="str">
            <v>アスファルト（詳細を記入）</v>
          </cell>
        </row>
        <row r="15">
          <cell r="A15">
            <v>14</v>
          </cell>
          <cell r="B15" t="str">
            <v>00004B</v>
          </cell>
          <cell r="C15" t="str">
            <v>原油・原料油・添加剤</v>
          </cell>
        </row>
        <row r="16">
          <cell r="A16">
            <v>15</v>
          </cell>
          <cell r="B16" t="str">
            <v>00005B</v>
          </cell>
          <cell r="C16" t="str">
            <v>その他（スラッジ・溶剤等）</v>
          </cell>
        </row>
        <row r="17">
          <cell r="A17">
            <v>16</v>
          </cell>
          <cell r="B17" t="str">
            <v>00006B</v>
          </cell>
          <cell r="C17" t="str">
            <v>環境（土壌）</v>
          </cell>
        </row>
        <row r="18">
          <cell r="A18">
            <v>17</v>
          </cell>
          <cell r="B18" t="str">
            <v>00007B</v>
          </cell>
          <cell r="C18" t="str">
            <v>環境（地下水）</v>
          </cell>
        </row>
        <row r="19">
          <cell r="A19">
            <v>18</v>
          </cell>
          <cell r="B19" t="str">
            <v>00008B</v>
          </cell>
          <cell r="C19" t="str">
            <v>環境（その他）</v>
          </cell>
        </row>
      </sheetData>
      <sheetData sheetId="5">
        <row r="1">
          <cell r="A1" t="str">
            <v>試験コード</v>
          </cell>
          <cell r="B1" t="str">
            <v>試験名称</v>
          </cell>
          <cell r="C1" t="str">
            <v>試験法</v>
          </cell>
          <cell r="D1" t="str">
            <v>コメント記号</v>
          </cell>
          <cell r="E1" t="str">
            <v>コメント</v>
          </cell>
        </row>
        <row r="2">
          <cell r="A2" t="str">
            <v>B801</v>
          </cell>
          <cell r="B2" t="str">
            <v>針入度（25℃）</v>
          </cell>
          <cell r="C2" t="str">
            <v>JIS-K-2207</v>
          </cell>
          <cell r="D2" t="str">
            <v>▼</v>
          </cell>
          <cell r="E2" t="str">
            <v>性能実験G</v>
          </cell>
        </row>
        <row r="3">
          <cell r="A3" t="str">
            <v>B805</v>
          </cell>
          <cell r="B3" t="str">
            <v>薄膜加熱</v>
          </cell>
          <cell r="D3" t="str">
            <v>▼</v>
          </cell>
          <cell r="E3" t="str">
            <v>性能実験G</v>
          </cell>
        </row>
        <row r="4">
          <cell r="A4" t="str">
            <v>B811</v>
          </cell>
          <cell r="B4" t="str">
            <v>60℃粘度</v>
          </cell>
          <cell r="C4" t="str">
            <v>JAA-001</v>
          </cell>
        </row>
        <row r="6">
          <cell r="A6" t="str">
            <v>E001</v>
          </cell>
          <cell r="B6" t="str">
            <v>環境その他</v>
          </cell>
          <cell r="D6" t="str">
            <v>▼</v>
          </cell>
          <cell r="E6" t="str">
            <v>環境関連の分析で該当する試験項目が無い場合のみ選択してください。試験方法と条件を記載してください。</v>
          </cell>
        </row>
        <row r="8">
          <cell r="A8" t="str">
            <v>E525</v>
          </cell>
          <cell r="B8" t="str">
            <v>ガスクロ蒸留 C6-C44(環境)</v>
          </cell>
          <cell r="C8" t="str">
            <v>ASTM-D2887</v>
          </cell>
        </row>
        <row r="9">
          <cell r="A9" t="str">
            <v>E538</v>
          </cell>
          <cell r="B9" t="str">
            <v>TLC-FID ｲｱﾄﾛｽｷｬﾝ　土/水</v>
          </cell>
        </row>
        <row r="11">
          <cell r="A11" t="str">
            <v>E828</v>
          </cell>
          <cell r="B11" t="str">
            <v>多環芳香族16種 土壌</v>
          </cell>
          <cell r="C11" t="str">
            <v>EPA8270</v>
          </cell>
          <cell r="D11" t="str">
            <v/>
          </cell>
        </row>
        <row r="12">
          <cell r="A12" t="str">
            <v>E8282</v>
          </cell>
          <cell r="B12" t="str">
            <v>多環芳香族16種　油</v>
          </cell>
          <cell r="C12" t="str">
            <v>EPA8270</v>
          </cell>
        </row>
        <row r="13">
          <cell r="A13" t="str">
            <v>E8283</v>
          </cell>
          <cell r="B13" t="str">
            <v>多環芳香族16種　油</v>
          </cell>
          <cell r="C13" t="str">
            <v>EPA8270</v>
          </cell>
          <cell r="D13" t="str">
            <v/>
          </cell>
        </row>
        <row r="15">
          <cell r="A15" t="str">
            <v>E829</v>
          </cell>
          <cell r="B15" t="str">
            <v>TPH 土壌 二硫化炭素抽出</v>
          </cell>
          <cell r="C15" t="str">
            <v>振とう抽出</v>
          </cell>
          <cell r="D15" t="str">
            <v/>
          </cell>
        </row>
        <row r="16">
          <cell r="A16" t="str">
            <v>E8292</v>
          </cell>
          <cell r="B16" t="str">
            <v>TPH 水 二硫化炭素抽出</v>
          </cell>
          <cell r="C16" t="str">
            <v>振とう抽出</v>
          </cell>
          <cell r="D16" t="str">
            <v/>
          </cell>
        </row>
        <row r="17">
          <cell r="A17" t="str">
            <v>E8295</v>
          </cell>
          <cell r="B17" t="str">
            <v>TPH 土壌 ﾒﾀﾉｰﾙ･ﾍﾟﾝﾀﾝ抽出</v>
          </cell>
          <cell r="C17" t="str">
            <v>ﾃｷｻｽ州試験法1005</v>
          </cell>
          <cell r="D17" t="str">
            <v/>
          </cell>
        </row>
        <row r="18">
          <cell r="A18" t="str">
            <v>E8296</v>
          </cell>
          <cell r="B18" t="str">
            <v>TPH 水 ﾍﾟﾝﾀﾝ抽出</v>
          </cell>
          <cell r="C18" t="str">
            <v>ﾃｷｻｽ州試験法1005</v>
          </cell>
          <cell r="D18" t="str">
            <v/>
          </cell>
        </row>
        <row r="19">
          <cell r="A19" t="str">
            <v>E8293</v>
          </cell>
          <cell r="B19" t="str">
            <v>TPH 土 ｶﾞｲﾄﾞﾗｲﾝ抽出条件</v>
          </cell>
          <cell r="C19" t="str">
            <v>油汚染ｶﾞｲﾄﾞﾗｲﾝ</v>
          </cell>
        </row>
        <row r="20">
          <cell r="A20" t="str">
            <v>E8294</v>
          </cell>
          <cell r="B20" t="str">
            <v>TPH 水 ｶﾞｲﾄﾞﾗｲﾝ抽出条件</v>
          </cell>
          <cell r="C20" t="str">
            <v>油汚染ｶﾞｲﾄﾞﾗｲﾝ</v>
          </cell>
        </row>
        <row r="21">
          <cell r="A21" t="str">
            <v>E830</v>
          </cell>
          <cell r="B21" t="str">
            <v>TPH 土壌 3分画</v>
          </cell>
          <cell r="C21" t="str">
            <v>GC-FID法</v>
          </cell>
          <cell r="D21" t="str">
            <v/>
          </cell>
        </row>
        <row r="22">
          <cell r="A22" t="str">
            <v>E8302</v>
          </cell>
          <cell r="B22" t="str">
            <v>TPH 水 3分画</v>
          </cell>
          <cell r="C22" t="str">
            <v>GC-FID法</v>
          </cell>
          <cell r="D22" t="str">
            <v/>
          </cell>
        </row>
        <row r="23">
          <cell r="A23" t="str">
            <v>E8303</v>
          </cell>
          <cell r="B23" t="str">
            <v>TPH 油分 3分画</v>
          </cell>
          <cell r="C23" t="str">
            <v>GC-FID法</v>
          </cell>
          <cell r="D23" t="str">
            <v/>
          </cell>
        </row>
        <row r="24">
          <cell r="A24" t="str">
            <v>E8305</v>
          </cell>
          <cell r="B24" t="str">
            <v>TPH 土壌 3分画*</v>
          </cell>
          <cell r="C24" t="str">
            <v>GC-FID法</v>
          </cell>
        </row>
        <row r="25">
          <cell r="A25" t="str">
            <v>E8306</v>
          </cell>
          <cell r="B25" t="str">
            <v>TPH 水 3分画*</v>
          </cell>
          <cell r="C25" t="str">
            <v>GC-FID法</v>
          </cell>
        </row>
        <row r="26">
          <cell r="A26" t="str">
            <v>E8307</v>
          </cell>
          <cell r="B26" t="str">
            <v>TPH 油分 3分画*</v>
          </cell>
          <cell r="C26" t="str">
            <v>GC-FID法</v>
          </cell>
        </row>
        <row r="28">
          <cell r="A28" t="str">
            <v>E8304</v>
          </cell>
          <cell r="B28" t="str">
            <v>GC/FID ガス</v>
          </cell>
          <cell r="C28" t="str">
            <v>GC/FID</v>
          </cell>
          <cell r="D28" t="str">
            <v>▼</v>
          </cell>
          <cell r="E28" t="str">
            <v>GC/FIDによるガス試料中の炭化水素定量分析C2～C8程度</v>
          </cell>
        </row>
        <row r="29">
          <cell r="A29" t="str">
            <v>E8308</v>
          </cell>
          <cell r="B29" t="str">
            <v>フロリジルカラム処理</v>
          </cell>
          <cell r="C29">
            <v>0</v>
          </cell>
          <cell r="D29" t="str">
            <v>▼</v>
          </cell>
          <cell r="E29" t="str">
            <v>処理後のGCはE8309</v>
          </cell>
        </row>
        <row r="30">
          <cell r="A30" t="str">
            <v>E8309</v>
          </cell>
          <cell r="B30" t="str">
            <v>ﾌﾛﾘｼﾞﾙｶﾗﾑ処理後(GC-FID)</v>
          </cell>
          <cell r="C30" t="str">
            <v>GC-FID法</v>
          </cell>
          <cell r="D30" t="str">
            <v>▼</v>
          </cell>
          <cell r="E30" t="str">
            <v>前処理はE8308</v>
          </cell>
        </row>
        <row r="31">
          <cell r="A31" t="str">
            <v>E911</v>
          </cell>
          <cell r="B31" t="str">
            <v>油種の推定</v>
          </cell>
          <cell r="C31">
            <v>0</v>
          </cell>
          <cell r="D31" t="str">
            <v/>
          </cell>
        </row>
        <row r="33">
          <cell r="A33" t="str">
            <v>E942</v>
          </cell>
          <cell r="B33" t="str">
            <v>ベンゼン　水</v>
          </cell>
          <cell r="C33" t="str">
            <v>JIS-K0125-5.2</v>
          </cell>
        </row>
        <row r="34">
          <cell r="A34" t="str">
            <v>E9422</v>
          </cell>
          <cell r="B34" t="str">
            <v>ベンゼン　土壌溶出量</v>
          </cell>
          <cell r="C34" t="str">
            <v>JIS-K0125-5.2</v>
          </cell>
        </row>
        <row r="35">
          <cell r="A35" t="str">
            <v>E9423</v>
          </cell>
          <cell r="B35" t="str">
            <v>ベンゼン　土壌含有量</v>
          </cell>
          <cell r="C35" t="str">
            <v>GCMS法</v>
          </cell>
        </row>
        <row r="36">
          <cell r="A36" t="str">
            <v>E952</v>
          </cell>
          <cell r="B36" t="str">
            <v>BTX　水</v>
          </cell>
          <cell r="C36" t="str">
            <v>JIS K 0125</v>
          </cell>
          <cell r="D36" t="str">
            <v/>
          </cell>
        </row>
        <row r="37">
          <cell r="A37" t="str">
            <v>E9522</v>
          </cell>
          <cell r="B37" t="str">
            <v>BTX 土壌 溶出量</v>
          </cell>
          <cell r="C37" t="str">
            <v>JIS-K0125-5.2</v>
          </cell>
          <cell r="D37" t="str">
            <v/>
          </cell>
        </row>
        <row r="38">
          <cell r="A38" t="str">
            <v>E9523</v>
          </cell>
          <cell r="B38" t="str">
            <v>BTX 土壌 含有量</v>
          </cell>
          <cell r="C38" t="str">
            <v>GCMS法</v>
          </cell>
          <cell r="D38" t="str">
            <v/>
          </cell>
        </row>
        <row r="39">
          <cell r="A39" t="str">
            <v>E9529</v>
          </cell>
          <cell r="B39" t="str">
            <v>ETBE.BTX 水</v>
          </cell>
          <cell r="C39" t="str">
            <v>HS GC/MS</v>
          </cell>
          <cell r="D39" t="str">
            <v/>
          </cell>
        </row>
        <row r="40">
          <cell r="A40" t="str">
            <v>E954</v>
          </cell>
          <cell r="B40" t="str">
            <v>BTEX 水</v>
          </cell>
          <cell r="C40" t="str">
            <v>JIS-K0125-5.2</v>
          </cell>
          <cell r="D40" t="str">
            <v/>
          </cell>
        </row>
        <row r="41">
          <cell r="A41" t="str">
            <v>E9542</v>
          </cell>
          <cell r="B41" t="str">
            <v>BTEX 土壌 溶出量</v>
          </cell>
          <cell r="C41" t="str">
            <v>JIS-K0125-5.2</v>
          </cell>
        </row>
        <row r="42">
          <cell r="A42" t="str">
            <v>E9543</v>
          </cell>
          <cell r="B42" t="str">
            <v>BTEX 土壌 含有量</v>
          </cell>
          <cell r="C42" t="str">
            <v>GCMS法</v>
          </cell>
        </row>
        <row r="44">
          <cell r="A44" t="str">
            <v>E965</v>
          </cell>
          <cell r="B44" t="str">
            <v>含水率</v>
          </cell>
          <cell r="C44" t="str">
            <v>下水試験方法</v>
          </cell>
          <cell r="D44" t="str">
            <v>▼</v>
          </cell>
          <cell r="E44" t="str">
            <v>土壌中の水分含有量</v>
          </cell>
        </row>
        <row r="46">
          <cell r="A46" t="str">
            <v>E970</v>
          </cell>
          <cell r="B46" t="str">
            <v>ヘキサン抽出物(ソックスレー)</v>
          </cell>
          <cell r="C46" t="str">
            <v>下水試験方法</v>
          </cell>
        </row>
        <row r="47">
          <cell r="A47" t="str">
            <v>E971</v>
          </cell>
          <cell r="B47" t="str">
            <v>n-ﾍｷｻﾝ抽出物質　油分等</v>
          </cell>
          <cell r="C47" t="str">
            <v>平11環告14付表9</v>
          </cell>
        </row>
        <row r="49">
          <cell r="A49" t="str">
            <v>E986</v>
          </cell>
          <cell r="B49" t="str">
            <v>油膜</v>
          </cell>
          <cell r="C49">
            <v>0</v>
          </cell>
          <cell r="D49" t="str">
            <v/>
          </cell>
        </row>
        <row r="50">
          <cell r="A50" t="str">
            <v>E9862</v>
          </cell>
          <cell r="B50" t="str">
            <v>油臭</v>
          </cell>
          <cell r="C50">
            <v>0</v>
          </cell>
          <cell r="D50" t="str">
            <v/>
          </cell>
        </row>
        <row r="52">
          <cell r="A52" t="str">
            <v>E987</v>
          </cell>
          <cell r="B52" t="str">
            <v>TPHs ﾌﾗｸｼｮﾝ法 土壌</v>
          </cell>
          <cell r="C52" t="str">
            <v>TNRCC1006</v>
          </cell>
          <cell r="D52" t="str">
            <v/>
          </cell>
        </row>
        <row r="53">
          <cell r="A53" t="str">
            <v>E9872</v>
          </cell>
          <cell r="B53" t="str">
            <v>TPHs ﾌﾗｸｼｮﾝ法 水</v>
          </cell>
          <cell r="C53" t="str">
            <v>TNRCC1006</v>
          </cell>
        </row>
        <row r="55">
          <cell r="A55" t="str">
            <v>E989</v>
          </cell>
          <cell r="B55" t="str">
            <v>GROｶﾞｿﾘﾝ炭化水素量ﾊﾟｰｼﾞ</v>
          </cell>
          <cell r="C55" t="str">
            <v>EPA5030,8015</v>
          </cell>
          <cell r="D55" t="str">
            <v/>
          </cell>
        </row>
        <row r="56">
          <cell r="A56" t="str">
            <v>E9892</v>
          </cell>
          <cell r="B56" t="str">
            <v>TPH 土壌 ﾊﾟｰｼﾞｱﾝﾄﾞﾄﾗｯﾌﾟ</v>
          </cell>
          <cell r="C56" t="str">
            <v>EPA5030,8015</v>
          </cell>
          <cell r="D56" t="str">
            <v/>
          </cell>
        </row>
        <row r="57">
          <cell r="A57" t="str">
            <v>E9893</v>
          </cell>
          <cell r="B57" t="str">
            <v>TPH 油分 ﾊﾟｰｼﾞｱﾝﾄﾞﾄﾗｯﾌﾟ</v>
          </cell>
          <cell r="C57" t="str">
            <v>EPA5030,8015</v>
          </cell>
          <cell r="D57" t="str">
            <v/>
          </cell>
        </row>
        <row r="59">
          <cell r="A59" t="str">
            <v>E990</v>
          </cell>
          <cell r="B59" t="str">
            <v>TPH 土壌 (ｶﾞｲﾄﾞﾗｲﾝ条件3)</v>
          </cell>
          <cell r="C59" t="str">
            <v>GC-FID法</v>
          </cell>
          <cell r="D59" t="str">
            <v/>
          </cell>
        </row>
        <row r="60">
          <cell r="A60" t="str">
            <v>E9901</v>
          </cell>
          <cell r="B60" t="str">
            <v>乾燥土壌重量基準</v>
          </cell>
          <cell r="C60">
            <v>0</v>
          </cell>
          <cell r="D60" t="str">
            <v>▼</v>
          </cell>
          <cell r="E60" t="str">
            <v>TPH濃度の乾燥土壌重量基準濃度への換算</v>
          </cell>
        </row>
        <row r="61">
          <cell r="A61" t="str">
            <v>E9902</v>
          </cell>
          <cell r="B61" t="str">
            <v>TPH 水 (ｶﾞｲﾄﾞﾗｲﾝ条件3)</v>
          </cell>
          <cell r="C61" t="str">
            <v>GC-FID法</v>
          </cell>
          <cell r="D61" t="str">
            <v/>
          </cell>
        </row>
        <row r="62">
          <cell r="A62" t="str">
            <v>E9903</v>
          </cell>
          <cell r="B62" t="str">
            <v>TPH 油分 (ｶﾞｲﾄﾞﾗｲﾝ条件3)</v>
          </cell>
          <cell r="C62" t="str">
            <v>GC-FID法</v>
          </cell>
          <cell r="D62" t="str">
            <v/>
          </cell>
        </row>
        <row r="63">
          <cell r="A63" t="str">
            <v>E991</v>
          </cell>
          <cell r="B63" t="str">
            <v>TPH 水 (ﾃｷｻｽ州試験法)</v>
          </cell>
          <cell r="C63" t="str">
            <v>ﾃｷｻｽ州試験法1005</v>
          </cell>
        </row>
        <row r="64">
          <cell r="A64" t="str">
            <v>E9912</v>
          </cell>
          <cell r="B64" t="str">
            <v>TPH 土壌 (ﾃｷｻｽ州試験法)</v>
          </cell>
          <cell r="C64" t="str">
            <v>ﾃｷｻｽ州試験法1005</v>
          </cell>
          <cell r="D64" t="str">
            <v/>
          </cell>
        </row>
        <row r="65">
          <cell r="A65" t="str">
            <v>E9913</v>
          </cell>
          <cell r="B65" t="str">
            <v>TPH 油分 (ﾃｷｻｽ州試験法)</v>
          </cell>
          <cell r="C65" t="str">
            <v>ﾃｷｻｽ州試験法1005</v>
          </cell>
        </row>
        <row r="67">
          <cell r="A67" t="str">
            <v>E992</v>
          </cell>
          <cell r="B67" t="str">
            <v>MTBE 水</v>
          </cell>
          <cell r="C67" t="str">
            <v>JIS-K0125-5.2</v>
          </cell>
        </row>
        <row r="68">
          <cell r="A68" t="str">
            <v>E9922</v>
          </cell>
          <cell r="B68" t="str">
            <v>MTBE 土壌 溶出量</v>
          </cell>
          <cell r="C68" t="str">
            <v>JIS-K0125-5.2</v>
          </cell>
        </row>
        <row r="69">
          <cell r="A69" t="str">
            <v>E9923</v>
          </cell>
          <cell r="B69" t="str">
            <v>MTBE 土壌 含有量</v>
          </cell>
          <cell r="C69" t="str">
            <v>GCMS法</v>
          </cell>
        </row>
        <row r="70">
          <cell r="A70" t="str">
            <v>E993</v>
          </cell>
          <cell r="B70" t="str">
            <v>ガスクロ蒸留C10～C90(環境)</v>
          </cell>
          <cell r="C70" t="str">
            <v>ASTM-D-6352</v>
          </cell>
          <cell r="D70" t="str">
            <v>▼</v>
          </cell>
          <cell r="E70" t="str">
            <v>サンプルが土壌の場合このコード。サンプルが油の場合はK993。
対象：原油などの高沸点成分を含む試料
軽油はK525 ASTM D 2887</v>
          </cell>
        </row>
        <row r="71">
          <cell r="A71" t="str">
            <v>E996</v>
          </cell>
          <cell r="B71" t="str">
            <v>TPHs 5分画法 土壌</v>
          </cell>
          <cell r="C71" t="str">
            <v>GC-FID法</v>
          </cell>
        </row>
        <row r="72">
          <cell r="A72" t="str">
            <v>E9962</v>
          </cell>
          <cell r="B72" t="str">
            <v>TPHs 5分画法 水</v>
          </cell>
          <cell r="C72" t="str">
            <v>GC-FID法</v>
          </cell>
        </row>
        <row r="73">
          <cell r="A73" t="str">
            <v>E997</v>
          </cell>
          <cell r="B73" t="str">
            <v>TPHs 5分画法(従来法) 土壌</v>
          </cell>
          <cell r="C73" t="str">
            <v>GC-FID法</v>
          </cell>
        </row>
        <row r="74">
          <cell r="A74" t="str">
            <v>E9972</v>
          </cell>
          <cell r="B74" t="str">
            <v>TPHs 4分画法(従来法) 土壌</v>
          </cell>
          <cell r="C74" t="str">
            <v>GC-FID法</v>
          </cell>
        </row>
        <row r="75">
          <cell r="A75" t="str">
            <v>E998</v>
          </cell>
          <cell r="B75" t="str">
            <v>臭気（悪臭防止法）</v>
          </cell>
          <cell r="C75">
            <v>0</v>
          </cell>
          <cell r="D75" t="str">
            <v/>
          </cell>
        </row>
        <row r="76">
          <cell r="A76" t="str">
            <v>E999</v>
          </cell>
          <cell r="B76" t="str">
            <v>ﾒﾁﾙﾅﾌﾀﾚﾝ分析</v>
          </cell>
          <cell r="C76" t="str">
            <v>-</v>
          </cell>
          <cell r="D76" t="str">
            <v/>
          </cell>
        </row>
        <row r="78">
          <cell r="A78" t="str">
            <v>F101</v>
          </cell>
          <cell r="B78" t="str">
            <v>色：ｾｰﾎﾞﾙﾄ</v>
          </cell>
          <cell r="C78" t="str">
            <v>JIS-K-2580</v>
          </cell>
          <cell r="D78" t="str">
            <v/>
          </cell>
        </row>
        <row r="79">
          <cell r="A79" t="str">
            <v>F102</v>
          </cell>
          <cell r="B79" t="str">
            <v>密度：振動式　15℃</v>
          </cell>
          <cell r="C79" t="str">
            <v>JIS-K-2249</v>
          </cell>
          <cell r="D79" t="str">
            <v/>
          </cell>
        </row>
        <row r="80">
          <cell r="A80" t="str">
            <v>F104</v>
          </cell>
          <cell r="B80" t="str">
            <v>密度：その他の温度</v>
          </cell>
          <cell r="C80" t="str">
            <v>JIS-K-2249</v>
          </cell>
          <cell r="D80" t="str">
            <v>▼</v>
          </cell>
          <cell r="E80" t="str">
            <v>温度を記載してください。測定可能温度15.56℃、20℃、25℃、30℃、40℃、50℃、60℃
（メソッドを組めば60℃以下は任意にて測定可能だが、基本断る方向で運用）</v>
          </cell>
        </row>
        <row r="82">
          <cell r="A82" t="str">
            <v>F105</v>
          </cell>
          <cell r="B82" t="str">
            <v>引火点：PMCC</v>
          </cell>
          <cell r="C82" t="str">
            <v>JIS-K-2265</v>
          </cell>
          <cell r="D82" t="str">
            <v>▼</v>
          </cell>
          <cell r="E82" t="str">
            <v>予期値を記載してください。</v>
          </cell>
        </row>
        <row r="83">
          <cell r="A83" t="str">
            <v>F1052</v>
          </cell>
          <cell r="B83" t="str">
            <v>引火点:PMCC B法</v>
          </cell>
          <cell r="C83" t="str">
            <v>ASTM-D-93</v>
          </cell>
          <cell r="D83" t="str">
            <v>▼</v>
          </cell>
          <cell r="E83" t="str">
            <v>予期値を記載してください。</v>
          </cell>
        </row>
        <row r="84">
          <cell r="A84" t="str">
            <v>F106</v>
          </cell>
          <cell r="B84" t="str">
            <v>引火点：迅速平衡法</v>
          </cell>
          <cell r="C84" t="str">
            <v>JIS-K-2265</v>
          </cell>
          <cell r="D84" t="str">
            <v>▼</v>
          </cell>
          <cell r="E84" t="str">
            <v>予期値を記載してください。</v>
          </cell>
        </row>
        <row r="85">
          <cell r="A85" t="str">
            <v>F107</v>
          </cell>
          <cell r="B85" t="str">
            <v>引火点：TAG</v>
          </cell>
          <cell r="C85" t="str">
            <v>JIS-K-2265</v>
          </cell>
          <cell r="D85" t="str">
            <v>▼</v>
          </cell>
          <cell r="E85" t="str">
            <v>予期値を記載してください。</v>
          </cell>
        </row>
        <row r="87">
          <cell r="A87" t="str">
            <v>F108</v>
          </cell>
          <cell r="B87" t="str">
            <v>動粘度：30℃</v>
          </cell>
          <cell r="C87" t="str">
            <v>JIS-K-2283</v>
          </cell>
          <cell r="D87" t="str">
            <v>▼</v>
          </cell>
          <cell r="E87" t="str">
            <v>30℃:F108,40℃:L208,50℃:F109,100℃L209,その他L210</v>
          </cell>
        </row>
        <row r="88">
          <cell r="A88" t="str">
            <v>F109</v>
          </cell>
          <cell r="B88" t="str">
            <v>動粘度：50℃</v>
          </cell>
          <cell r="C88" t="str">
            <v>JIS-K-2283</v>
          </cell>
          <cell r="D88" t="str">
            <v>▼</v>
          </cell>
          <cell r="E88" t="str">
            <v>30℃F108,40℃L208,50℃F109,100℃L209,その他L210</v>
          </cell>
        </row>
        <row r="90">
          <cell r="A90" t="str">
            <v>F110</v>
          </cell>
          <cell r="B90" t="str">
            <v>流動点</v>
          </cell>
          <cell r="C90" t="str">
            <v>JIS-K-2269</v>
          </cell>
          <cell r="D90" t="str">
            <v/>
          </cell>
        </row>
        <row r="91">
          <cell r="A91" t="str">
            <v>F111</v>
          </cell>
          <cell r="B91" t="str">
            <v>曇り点</v>
          </cell>
          <cell r="C91" t="str">
            <v>JIS-K-2269</v>
          </cell>
          <cell r="D91" t="str">
            <v/>
          </cell>
        </row>
        <row r="92">
          <cell r="A92" t="str">
            <v>F112</v>
          </cell>
          <cell r="B92" t="str">
            <v>水分</v>
          </cell>
          <cell r="C92" t="str">
            <v>JIS-K-2275</v>
          </cell>
          <cell r="D92" t="str">
            <v>▼</v>
          </cell>
          <cell r="E92" t="str">
            <v>対象試料：水グリ（容量滴定法）・潤滑油（電量滴定自動）　定量下限：0.03%、潤滑油のppmレベルまでの定量・燃料・グリースはF177</v>
          </cell>
        </row>
        <row r="93">
          <cell r="A93" t="str">
            <v>F113</v>
          </cell>
          <cell r="B93" t="str">
            <v>目詰まり点：CFPP</v>
          </cell>
          <cell r="C93" t="str">
            <v>JIS-K-2288</v>
          </cell>
          <cell r="D93" t="str">
            <v/>
          </cell>
        </row>
        <row r="94">
          <cell r="A94" t="str">
            <v>F114</v>
          </cell>
          <cell r="B94" t="str">
            <v>蒸気圧：三回膨張法</v>
          </cell>
          <cell r="C94" t="str">
            <v>JIS-K-2258-2</v>
          </cell>
          <cell r="D94" t="str">
            <v>▼</v>
          </cell>
          <cell r="E94" t="str">
            <v>リード法は中止、試料は0.3～2Lの密栓できる金属容器に容積の70%から80%入れてください。温度37.8℃　蒸気圧7-150kPa</v>
          </cell>
        </row>
        <row r="95">
          <cell r="A95" t="str">
            <v>F115</v>
          </cell>
          <cell r="B95" t="str">
            <v>蒸留：常圧</v>
          </cell>
          <cell r="C95" t="str">
            <v>JIS-K-2254</v>
          </cell>
          <cell r="D95" t="str">
            <v/>
          </cell>
        </row>
        <row r="96">
          <cell r="A96" t="str">
            <v>F1151</v>
          </cell>
          <cell r="B96" t="str">
            <v>蒸留：常圧90％留出温度</v>
          </cell>
          <cell r="C96" t="str">
            <v>JIS-K-2254</v>
          </cell>
          <cell r="D96" t="str">
            <v>▼</v>
          </cell>
          <cell r="E96" t="str">
            <v>F115 蒸留：常圧試験を実施して、90%留出温度を報告します。通常はF115を選択してください。</v>
          </cell>
        </row>
        <row r="98">
          <cell r="A98" t="str">
            <v>F116</v>
          </cell>
          <cell r="B98" t="str">
            <v>ｵｸﾀﾝ価：ﾘｻｰﾁ法</v>
          </cell>
          <cell r="C98" t="str">
            <v>JIS-K-2280</v>
          </cell>
          <cell r="D98" t="str">
            <v>▼</v>
          </cell>
          <cell r="E98" t="str">
            <v>性能実験G</v>
          </cell>
        </row>
        <row r="99">
          <cell r="A99" t="str">
            <v>F117</v>
          </cell>
          <cell r="B99" t="str">
            <v>ｵｸﾀﾝ価：ﾓｰﾀｰ法</v>
          </cell>
          <cell r="C99" t="str">
            <v>JIS-K-2280</v>
          </cell>
          <cell r="D99" t="str">
            <v>▼</v>
          </cell>
          <cell r="E99" t="str">
            <v>性能実験G</v>
          </cell>
        </row>
        <row r="100">
          <cell r="A100" t="str">
            <v>F118</v>
          </cell>
          <cell r="B100" t="str">
            <v>ｵｸﾀﾝ価：航空法</v>
          </cell>
          <cell r="C100" t="str">
            <v>JIS-K-2280</v>
          </cell>
          <cell r="D100" t="str">
            <v>▼</v>
          </cell>
          <cell r="E100" t="str">
            <v>性能実験G</v>
          </cell>
        </row>
        <row r="101">
          <cell r="A101" t="str">
            <v>F119</v>
          </cell>
          <cell r="B101" t="str">
            <v>ｾﾀﾝ価</v>
          </cell>
          <cell r="C101" t="str">
            <v>JIS-K-2280-4</v>
          </cell>
          <cell r="D101" t="str">
            <v>▼</v>
          </cell>
          <cell r="E101" t="str">
            <v>サンプルが軽油の時。
性能実験G</v>
          </cell>
        </row>
        <row r="102">
          <cell r="A102" t="str">
            <v>F1191</v>
          </cell>
          <cell r="B102" t="str">
            <v>ｾﾀﾝ価(BDF)</v>
          </cell>
          <cell r="C102" t="str">
            <v>JIS-K-2280-4</v>
          </cell>
          <cell r="D102" t="str">
            <v>▼</v>
          </cell>
          <cell r="E102" t="str">
            <v>サンプルがBDFの時。
性能実験G</v>
          </cell>
        </row>
        <row r="103">
          <cell r="A103" t="str">
            <v>F120</v>
          </cell>
          <cell r="B103" t="str">
            <v>ｾﾀﾝ指数</v>
          </cell>
          <cell r="C103" t="str">
            <v>JIS-K-2280</v>
          </cell>
          <cell r="D103" t="str">
            <v>▼</v>
          </cell>
          <cell r="E103" t="str">
            <v>密度F102・蒸留試験F115も依頼してください。</v>
          </cell>
        </row>
        <row r="105">
          <cell r="A105" t="str">
            <v>F121</v>
          </cell>
          <cell r="B105" t="str">
            <v>外観：燃料</v>
          </cell>
          <cell r="C105" t="str">
            <v>-</v>
          </cell>
          <cell r="D105" t="str">
            <v>▼</v>
          </cell>
          <cell r="E105" t="str">
            <v>グリースの外観はG400、潤滑油の外観はL121</v>
          </cell>
        </row>
        <row r="107">
          <cell r="A107" t="str">
            <v>F122</v>
          </cell>
          <cell r="B107" t="str">
            <v>残炭：コンラドソン法</v>
          </cell>
          <cell r="C107" t="str">
            <v>JIS-K-2270</v>
          </cell>
          <cell r="D107" t="str">
            <v>▼</v>
          </cell>
          <cell r="E107" t="str">
            <v>F123のミクロ法で実施　四日市外注</v>
          </cell>
        </row>
        <row r="108">
          <cell r="A108" t="str">
            <v>F123</v>
          </cell>
          <cell r="B108" t="str">
            <v>残留炭素分：ﾐｸﾛ法</v>
          </cell>
          <cell r="C108" t="str">
            <v>JIS-K-2270</v>
          </cell>
          <cell r="D108" t="str">
            <v/>
          </cell>
        </row>
        <row r="109">
          <cell r="A109" t="str">
            <v>F124</v>
          </cell>
          <cell r="B109" t="str">
            <v>10％残油残留炭素分</v>
          </cell>
          <cell r="C109" t="str">
            <v>JIS-K-2270</v>
          </cell>
          <cell r="D109" t="str">
            <v>▼</v>
          </cell>
          <cell r="E109" t="str">
            <v>常圧蒸留</v>
          </cell>
        </row>
        <row r="111">
          <cell r="A111" t="str">
            <v>F125</v>
          </cell>
          <cell r="B111" t="str">
            <v>総発熱量</v>
          </cell>
          <cell r="C111" t="str">
            <v>JIS-K-2279</v>
          </cell>
          <cell r="D111" t="str">
            <v>▼</v>
          </cell>
          <cell r="E111" t="str">
            <v>F102密度,F177水分,F131灰分,硫黄分（重油K503・軽油K847)も必要</v>
          </cell>
        </row>
        <row r="112">
          <cell r="A112" t="str">
            <v>F126</v>
          </cell>
          <cell r="B112" t="str">
            <v>真発熱量:軽油.重油</v>
          </cell>
          <cell r="C112" t="str">
            <v>JIS-K-2279</v>
          </cell>
          <cell r="D112" t="str">
            <v>▼</v>
          </cell>
          <cell r="E112" t="str">
            <v>F102密度,F177水分,F131灰分,硫黄分（重油K503・軽油K847)も必要</v>
          </cell>
        </row>
        <row r="113">
          <cell r="A113" t="str">
            <v>F127</v>
          </cell>
          <cell r="B113" t="str">
            <v>真発熱量:ﾅﾌｻ.灯油</v>
          </cell>
          <cell r="C113" t="str">
            <v>JIS-K-2279</v>
          </cell>
          <cell r="D113" t="str">
            <v>▼</v>
          </cell>
          <cell r="E113" t="str">
            <v>F102密度,K847硫黄分,L222アニリン点も必要</v>
          </cell>
        </row>
        <row r="115">
          <cell r="A115" t="str">
            <v>F128</v>
          </cell>
          <cell r="B115" t="str">
            <v>炭化水素成分 FIA</v>
          </cell>
          <cell r="C115" t="str">
            <v>JIS-K-2536</v>
          </cell>
          <cell r="D115" t="str">
            <v/>
          </cell>
          <cell r="E115">
            <v>0</v>
          </cell>
        </row>
        <row r="116">
          <cell r="A116" t="str">
            <v>F129</v>
          </cell>
          <cell r="B116" t="str">
            <v>FIA:UOP法</v>
          </cell>
          <cell r="C116" t="str">
            <v>UOP-501</v>
          </cell>
          <cell r="D116" t="str">
            <v/>
          </cell>
          <cell r="E116">
            <v>0</v>
          </cell>
        </row>
        <row r="118">
          <cell r="A118" t="str">
            <v>F130</v>
          </cell>
          <cell r="B118" t="str">
            <v>煙点</v>
          </cell>
          <cell r="C118" t="str">
            <v>JIS-K-2537</v>
          </cell>
          <cell r="D118" t="str">
            <v/>
          </cell>
        </row>
        <row r="119">
          <cell r="A119" t="str">
            <v>F131</v>
          </cell>
          <cell r="B119" t="str">
            <v>灰分</v>
          </cell>
          <cell r="C119" t="str">
            <v>JIS-K-2272</v>
          </cell>
          <cell r="D119" t="str">
            <v/>
          </cell>
        </row>
        <row r="121">
          <cell r="A121" t="str">
            <v>F132</v>
          </cell>
          <cell r="B121" t="str">
            <v>実在ｶﾞﾑ(未洗)</v>
          </cell>
          <cell r="C121" t="str">
            <v>JIS-K-2261</v>
          </cell>
          <cell r="D121" t="str">
            <v>▼</v>
          </cell>
          <cell r="E121" t="str">
            <v>対象油種：ガソリン・航空ガソリン・ナフサ以外
ガソリン・航空ガソリン・ナフサはF1322</v>
          </cell>
        </row>
        <row r="122">
          <cell r="A122" t="str">
            <v>F1322</v>
          </cell>
          <cell r="B122" t="str">
            <v>実在ガム（未洗＋洗浄）</v>
          </cell>
          <cell r="C122" t="str">
            <v>JIS-K-2261</v>
          </cell>
          <cell r="D122" t="str">
            <v>▼</v>
          </cell>
          <cell r="E122" t="str">
            <v>対象油種：ガソリン・航空ガソリン・ナフサ
それ以外の油種はF132</v>
          </cell>
        </row>
        <row r="124">
          <cell r="A124" t="str">
            <v>F133</v>
          </cell>
          <cell r="B124" t="str">
            <v>実在ﾄﾞﾗｲｽﾗｯｼﾞ</v>
          </cell>
          <cell r="C124" t="str">
            <v>ISO-10307</v>
          </cell>
          <cell r="D124" t="str">
            <v/>
          </cell>
        </row>
        <row r="125">
          <cell r="A125" t="str">
            <v>F134</v>
          </cell>
          <cell r="B125" t="str">
            <v>遠心分離ｽﾗｯｼﾞ</v>
          </cell>
          <cell r="D125" t="str">
            <v/>
          </cell>
        </row>
        <row r="126">
          <cell r="A126" t="str">
            <v>F135</v>
          </cell>
          <cell r="B126" t="str">
            <v>アスファルテン・外注</v>
          </cell>
          <cell r="C126" t="str">
            <v>IP-143</v>
          </cell>
          <cell r="D126" t="str">
            <v>▼</v>
          </cell>
          <cell r="E126" t="str">
            <v>昭和四日市石油に外注</v>
          </cell>
        </row>
        <row r="127">
          <cell r="A127" t="str">
            <v>F136</v>
          </cell>
          <cell r="B127" t="str">
            <v>沈殿価</v>
          </cell>
          <cell r="C127" t="str">
            <v>JIS-K-2503</v>
          </cell>
          <cell r="D127" t="str">
            <v/>
          </cell>
        </row>
        <row r="128">
          <cell r="A128" t="str">
            <v>F137</v>
          </cell>
          <cell r="B128" t="str">
            <v>析出点</v>
          </cell>
          <cell r="C128" t="str">
            <v>JIS-K-2276</v>
          </cell>
          <cell r="D128" t="str">
            <v/>
          </cell>
        </row>
        <row r="129">
          <cell r="A129" t="str">
            <v>F138</v>
          </cell>
          <cell r="B129" t="str">
            <v>水泥分</v>
          </cell>
          <cell r="C129" t="str">
            <v>JIS-K-2601</v>
          </cell>
          <cell r="D129" t="str">
            <v/>
          </cell>
        </row>
        <row r="131">
          <cell r="A131" t="str">
            <v>F139</v>
          </cell>
          <cell r="B131" t="str">
            <v>ｸﾏﾘﾝ定性分析</v>
          </cell>
          <cell r="C131" t="str">
            <v>(社)全国石油協会</v>
          </cell>
        </row>
        <row r="132">
          <cell r="A132" t="str">
            <v>F140</v>
          </cell>
          <cell r="B132" t="str">
            <v>ｸﾏﾘﾝ定量分析</v>
          </cell>
          <cell r="C132" t="str">
            <v>JPI-5S-71</v>
          </cell>
          <cell r="D132" t="str">
            <v/>
          </cell>
        </row>
        <row r="134">
          <cell r="A134" t="str">
            <v>F141</v>
          </cell>
          <cell r="B134" t="str">
            <v>ｶﾞｿﾘﾝ.軽油錆止め性能</v>
          </cell>
          <cell r="C134" t="str">
            <v>JIS K2510準拠</v>
          </cell>
          <cell r="D134" t="str">
            <v/>
          </cell>
        </row>
        <row r="135">
          <cell r="A135" t="str">
            <v>F142</v>
          </cell>
          <cell r="B135" t="str">
            <v>ｶﾞｿﾘﾝ酸化安定度</v>
          </cell>
          <cell r="C135" t="str">
            <v>JIS-K-2287</v>
          </cell>
          <cell r="D135" t="str">
            <v/>
          </cell>
        </row>
        <row r="136">
          <cell r="A136" t="str">
            <v>F144</v>
          </cell>
          <cell r="B136" t="str">
            <v>ﾊﾟﾗﾌｨﾝﾜｯｸｽ分</v>
          </cell>
          <cell r="C136" t="str">
            <v>JIS-K-2601</v>
          </cell>
          <cell r="D136" t="str">
            <v/>
          </cell>
        </row>
        <row r="137">
          <cell r="A137" t="str">
            <v>F145</v>
          </cell>
          <cell r="B137" t="str">
            <v>過酸化物価</v>
          </cell>
          <cell r="C137" t="str">
            <v>JPI-5S-46-96</v>
          </cell>
          <cell r="D137" t="str">
            <v/>
          </cell>
        </row>
        <row r="138">
          <cell r="A138" t="str">
            <v>F146</v>
          </cell>
          <cell r="B138" t="str">
            <v>軽油潤滑性：HFRR</v>
          </cell>
          <cell r="C138" t="str">
            <v>JPI-5S-50-98</v>
          </cell>
          <cell r="D138" t="str">
            <v>▼</v>
          </cell>
          <cell r="E138" t="str">
            <v>性能実験G</v>
          </cell>
        </row>
        <row r="140">
          <cell r="A140" t="str">
            <v>F147</v>
          </cell>
          <cell r="B140" t="str">
            <v>ﾌﾞﾚﾝﾄﾞ（試料）</v>
          </cell>
          <cell r="C140" t="str">
            <v>-</v>
          </cell>
          <cell r="D140" t="str">
            <v>▼</v>
          </cell>
          <cell r="E140" t="str">
            <v>性能実験G　</v>
          </cell>
        </row>
        <row r="141">
          <cell r="A141" t="str">
            <v>F148</v>
          </cell>
          <cell r="B141" t="str">
            <v>ｵｸﾀﾝ価(簡易法)</v>
          </cell>
          <cell r="C141" t="str">
            <v>NIR法</v>
          </cell>
        </row>
        <row r="142">
          <cell r="A142" t="str">
            <v>F149</v>
          </cell>
          <cell r="B142" t="str">
            <v>テストピース</v>
          </cell>
        </row>
        <row r="144">
          <cell r="A144" t="str">
            <v>F153</v>
          </cell>
          <cell r="B144" t="str">
            <v>軽油酸化安定度試験</v>
          </cell>
          <cell r="C144" t="str">
            <v>ASTM D2274</v>
          </cell>
          <cell r="D144" t="str">
            <v/>
          </cell>
        </row>
        <row r="145">
          <cell r="A145" t="str">
            <v>F154</v>
          </cell>
          <cell r="B145" t="str">
            <v>貯蔵安定性試験</v>
          </cell>
          <cell r="C145" t="str">
            <v>ASTM D4625</v>
          </cell>
        </row>
        <row r="146">
          <cell r="A146" t="str">
            <v>F155</v>
          </cell>
          <cell r="B146" t="str">
            <v>反応</v>
          </cell>
          <cell r="C146" t="str">
            <v>JIS-K-2252</v>
          </cell>
          <cell r="D146" t="str">
            <v/>
          </cell>
        </row>
        <row r="147">
          <cell r="A147" t="str">
            <v>F163</v>
          </cell>
          <cell r="B147" t="str">
            <v>動粘度：0℃以下</v>
          </cell>
          <cell r="C147" t="str">
            <v>JIS-K-2283</v>
          </cell>
        </row>
        <row r="148">
          <cell r="A148" t="str">
            <v>F177</v>
          </cell>
          <cell r="B148" t="str">
            <v>水分　ppm</v>
          </cell>
          <cell r="C148" t="str">
            <v>JIS-K-2275</v>
          </cell>
          <cell r="D148" t="str">
            <v>▼</v>
          </cell>
          <cell r="E148" t="str">
            <v>燃料（電量滴定手動）・グリース・潤滑油のppmレベルの定量が対象　定量下限は1ppm　通常、潤滑油はF112を選ぶ(下限0.03%)</v>
          </cell>
        </row>
        <row r="149">
          <cell r="A149" t="str">
            <v>F178</v>
          </cell>
          <cell r="B149" t="str">
            <v>スポットテスト</v>
          </cell>
        </row>
        <row r="150">
          <cell r="A150" t="str">
            <v>F179</v>
          </cell>
          <cell r="B150" t="str">
            <v>漁連法ﾄﾞﾗｲｽﾗｯｼﾞ</v>
          </cell>
          <cell r="C150" t="str">
            <v>漁連法</v>
          </cell>
          <cell r="D150" t="str">
            <v/>
          </cell>
        </row>
        <row r="151">
          <cell r="A151" t="str">
            <v>F180</v>
          </cell>
          <cell r="B151" t="str">
            <v>水分(混合用エタノール)</v>
          </cell>
          <cell r="C151" t="str">
            <v>JIS-K-8101</v>
          </cell>
          <cell r="E151" t="str">
            <v>自動車用エタノールの試験</v>
          </cell>
        </row>
        <row r="152">
          <cell r="A152" t="str">
            <v>F181</v>
          </cell>
          <cell r="B152" t="str">
            <v>微粒きょう雑物</v>
          </cell>
          <cell r="C152" t="str">
            <v>JIS　K　2276</v>
          </cell>
          <cell r="E152" t="str">
            <v>航空燃料油</v>
          </cell>
        </row>
        <row r="153">
          <cell r="A153" t="str">
            <v>F568</v>
          </cell>
          <cell r="B153" t="str">
            <v>セジメント量</v>
          </cell>
          <cell r="C153" t="str">
            <v>ASTM D-473</v>
          </cell>
        </row>
        <row r="154">
          <cell r="A154" t="str">
            <v>F569</v>
          </cell>
          <cell r="B154" t="str">
            <v>BOCLE</v>
          </cell>
          <cell r="C154" t="str">
            <v>ASTM</v>
          </cell>
          <cell r="D154" t="str">
            <v>▼</v>
          </cell>
          <cell r="E154" t="str">
            <v>性能実験G</v>
          </cell>
        </row>
        <row r="155">
          <cell r="A155" t="str">
            <v>F570</v>
          </cell>
          <cell r="B155" t="str">
            <v>総発熱量(実測)・外注</v>
          </cell>
          <cell r="C155" t="str">
            <v>JIS-K-2279</v>
          </cell>
          <cell r="D155" t="str">
            <v>▼</v>
          </cell>
          <cell r="E155" t="str">
            <v>富士産業に外注</v>
          </cell>
        </row>
        <row r="156">
          <cell r="A156" t="str">
            <v>F5701</v>
          </cell>
          <cell r="B156" t="str">
            <v>真発熱量(実測)・外注</v>
          </cell>
          <cell r="C156" t="str">
            <v>JIS-K-2279</v>
          </cell>
          <cell r="D156" t="str">
            <v>▼</v>
          </cell>
          <cell r="E156" t="str">
            <v>富士産業に外注</v>
          </cell>
        </row>
        <row r="157">
          <cell r="A157" t="str">
            <v>F573</v>
          </cell>
          <cell r="B157" t="str">
            <v>酸価の増加</v>
          </cell>
          <cell r="D157" t="str">
            <v>▼</v>
          </cell>
          <cell r="E157" t="str">
            <v>対象　FAME混合軽油
旧名称：軽油酸化安定性(強制規格)</v>
          </cell>
        </row>
        <row r="158">
          <cell r="A158" t="str">
            <v>F574</v>
          </cell>
          <cell r="B158" t="str">
            <v>FAME/ﾄﾘｸﾞﾘ含有量（HPLC）</v>
          </cell>
          <cell r="C158" t="str">
            <v>品確法による</v>
          </cell>
          <cell r="D158" t="str">
            <v>▼</v>
          </cell>
          <cell r="E158" t="str">
            <v>F102：密度も必要、対象：FAME混合軽油</v>
          </cell>
        </row>
        <row r="159">
          <cell r="A159" t="str">
            <v>F575</v>
          </cell>
          <cell r="B159" t="str">
            <v>FAME固形不純物</v>
          </cell>
          <cell r="C159" t="str">
            <v>EN12662</v>
          </cell>
          <cell r="D159" t="str">
            <v/>
          </cell>
        </row>
        <row r="160">
          <cell r="A160" t="str">
            <v>F579</v>
          </cell>
          <cell r="B160" t="str">
            <v>PetroOxy法</v>
          </cell>
          <cell r="C160" t="str">
            <v>品確法告示第72号</v>
          </cell>
          <cell r="D160" t="str">
            <v>▼</v>
          </cell>
          <cell r="E160" t="str">
            <v>性能実験G</v>
          </cell>
        </row>
        <row r="161">
          <cell r="A161" t="str">
            <v>F580</v>
          </cell>
          <cell r="B161" t="str">
            <v>ｴﾀﾉｰﾙのｱﾙｺｰﾙ分(密度換算)</v>
          </cell>
          <cell r="C161" t="str">
            <v>JIS-K-2190
附属書A又はB</v>
          </cell>
          <cell r="E161" t="str">
            <v>自動車用エタノールの試験</v>
          </cell>
        </row>
        <row r="162">
          <cell r="A162" t="str">
            <v>F581</v>
          </cell>
          <cell r="B162" t="str">
            <v>ｴﾀﾉｰﾙのﾒﾀﾉｰﾙ･有機不純物</v>
          </cell>
          <cell r="C162" t="str">
            <v>JIS K-2190 附属書C</v>
          </cell>
          <cell r="D162" t="str">
            <v>▼</v>
          </cell>
          <cell r="E162" t="str">
            <v>自動車用エタノールの試験</v>
          </cell>
        </row>
        <row r="163">
          <cell r="A163" t="str">
            <v>F582</v>
          </cell>
          <cell r="B163" t="str">
            <v>蒸発残分(エタノール)</v>
          </cell>
          <cell r="C163" t="str">
            <v>JIS K2190 附属書D</v>
          </cell>
          <cell r="D163" t="str">
            <v>▼</v>
          </cell>
          <cell r="E163" t="str">
            <v>自動車用エタノールの試験</v>
          </cell>
        </row>
        <row r="164">
          <cell r="A164" t="str">
            <v>F583</v>
          </cell>
          <cell r="B164" t="str">
            <v>銅(エタノール)</v>
          </cell>
          <cell r="C164" t="str">
            <v>JIS K010151.2/51.3</v>
          </cell>
          <cell r="D164" t="str">
            <v>▼</v>
          </cell>
          <cell r="E164" t="str">
            <v>自動車用エタノールの試験</v>
          </cell>
        </row>
        <row r="165">
          <cell r="A165" t="str">
            <v>F584</v>
          </cell>
          <cell r="B165" t="str">
            <v>酸度(エタノール)</v>
          </cell>
          <cell r="D165" t="str">
            <v>▼</v>
          </cell>
          <cell r="E165" t="str">
            <v>自動車用エタノールの試験</v>
          </cell>
        </row>
        <row r="166">
          <cell r="A166" t="str">
            <v>F585</v>
          </cell>
          <cell r="B166" t="str">
            <v>pH(エタノール)</v>
          </cell>
          <cell r="D166" t="str">
            <v>▼</v>
          </cell>
          <cell r="E166" t="str">
            <v>自動車用エタノールの試験</v>
          </cell>
        </row>
        <row r="167">
          <cell r="A167" t="str">
            <v>F586</v>
          </cell>
          <cell r="B167" t="str">
            <v>電気伝導度(エタノール)</v>
          </cell>
          <cell r="D167" t="str">
            <v>▼</v>
          </cell>
          <cell r="E167" t="str">
            <v>自動車用エタノールの試験</v>
          </cell>
        </row>
        <row r="169">
          <cell r="A169" t="str">
            <v>G301</v>
          </cell>
          <cell r="B169" t="str">
            <v>ｸﾞﾘｰｽｼｪﾙ四球：EP</v>
          </cell>
          <cell r="C169" t="str">
            <v>ASTM-D-2596</v>
          </cell>
          <cell r="D169" t="str">
            <v>▼</v>
          </cell>
          <cell r="E169" t="str">
            <v>性能実験G</v>
          </cell>
        </row>
        <row r="170">
          <cell r="A170" t="str">
            <v>G302</v>
          </cell>
          <cell r="B170" t="str">
            <v>ｸﾞﾘｰｽｼｪﾙ四球：WEAR</v>
          </cell>
          <cell r="C170" t="str">
            <v>ASTM-D-2266</v>
          </cell>
          <cell r="D170" t="str">
            <v>▼</v>
          </cell>
          <cell r="E170" t="str">
            <v>性能実験G</v>
          </cell>
        </row>
        <row r="171">
          <cell r="A171" t="str">
            <v>G390</v>
          </cell>
          <cell r="B171" t="str">
            <v>ｸﾞﾘｰｽｼｪﾙ四球：LWI/WL/ISL</v>
          </cell>
          <cell r="C171" t="str">
            <v>ASTM-D-2596</v>
          </cell>
          <cell r="D171" t="str">
            <v>▼</v>
          </cell>
          <cell r="E171" t="str">
            <v>性能実験G</v>
          </cell>
        </row>
        <row r="172">
          <cell r="A172" t="str">
            <v>G313</v>
          </cell>
          <cell r="B172" t="str">
            <v>ｺﾞﾑ膨潤試験：グリース</v>
          </cell>
          <cell r="C172" t="str">
            <v>JIS-K-6258</v>
          </cell>
          <cell r="D172" t="str">
            <v>▼</v>
          </cell>
          <cell r="E172" t="str">
            <v>試験分析</v>
          </cell>
        </row>
        <row r="173">
          <cell r="A173" t="str">
            <v>G400</v>
          </cell>
          <cell r="B173" t="str">
            <v>外観：グリース</v>
          </cell>
          <cell r="D173" t="str">
            <v>▼</v>
          </cell>
          <cell r="E173" t="str">
            <v>潤滑油の外観はL121、燃料の外観はF121</v>
          </cell>
        </row>
        <row r="174">
          <cell r="A174" t="str">
            <v>G401</v>
          </cell>
          <cell r="B174" t="str">
            <v>滴点：グリース</v>
          </cell>
          <cell r="C174" t="str">
            <v>JIS-K-2220</v>
          </cell>
          <cell r="D174" t="str">
            <v>▼</v>
          </cell>
          <cell r="E174" t="str">
            <v>性能実験G</v>
          </cell>
        </row>
        <row r="175">
          <cell r="A175" t="str">
            <v>G402</v>
          </cell>
          <cell r="B175" t="str">
            <v>混和ちょう度：グリース</v>
          </cell>
          <cell r="C175" t="str">
            <v>JIS-K-2220</v>
          </cell>
          <cell r="D175" t="str">
            <v>▼</v>
          </cell>
          <cell r="E175" t="str">
            <v>性能実験G</v>
          </cell>
        </row>
        <row r="176">
          <cell r="A176" t="str">
            <v>G403</v>
          </cell>
          <cell r="B176" t="str">
            <v>蒸発量：グリース</v>
          </cell>
          <cell r="C176" t="str">
            <v>JIS-K-2220</v>
          </cell>
          <cell r="D176" t="str">
            <v>▼</v>
          </cell>
          <cell r="E176" t="str">
            <v>性能実験G</v>
          </cell>
        </row>
        <row r="177">
          <cell r="A177" t="str">
            <v>G404</v>
          </cell>
          <cell r="B177" t="str">
            <v>銅板腐食Ａ：グリース</v>
          </cell>
          <cell r="C177" t="str">
            <v>JIS-K-2220</v>
          </cell>
          <cell r="D177" t="str">
            <v>▼</v>
          </cell>
          <cell r="E177" t="str">
            <v>性能実験G</v>
          </cell>
        </row>
        <row r="178">
          <cell r="A178" t="str">
            <v>G405</v>
          </cell>
          <cell r="B178" t="str">
            <v>銅板腐食Ｂ：グリース</v>
          </cell>
          <cell r="C178" t="str">
            <v>JIS-K-2220</v>
          </cell>
          <cell r="D178" t="str">
            <v>▼</v>
          </cell>
          <cell r="E178" t="str">
            <v>性能実験G</v>
          </cell>
        </row>
        <row r="179">
          <cell r="A179" t="str">
            <v>G406</v>
          </cell>
          <cell r="B179" t="str">
            <v>離油度：グリース</v>
          </cell>
          <cell r="C179" t="str">
            <v>JIS-K-2220</v>
          </cell>
          <cell r="D179" t="str">
            <v>▼</v>
          </cell>
          <cell r="E179" t="str">
            <v>性能実験G</v>
          </cell>
        </row>
        <row r="180">
          <cell r="A180" t="str">
            <v>G408</v>
          </cell>
          <cell r="B180" t="str">
            <v>混和安定度：グリース</v>
          </cell>
          <cell r="C180" t="str">
            <v>JIS-K-2220</v>
          </cell>
          <cell r="D180" t="str">
            <v>▼</v>
          </cell>
          <cell r="E180" t="str">
            <v>性能実験G</v>
          </cell>
        </row>
        <row r="181">
          <cell r="A181" t="str">
            <v>G409</v>
          </cell>
          <cell r="B181" t="str">
            <v>漏洩度：グリース</v>
          </cell>
          <cell r="C181" t="str">
            <v>JIS-K-2220</v>
          </cell>
          <cell r="D181" t="str">
            <v>▼</v>
          </cell>
          <cell r="E181" t="str">
            <v>性能実験G</v>
          </cell>
        </row>
        <row r="182">
          <cell r="A182" t="str">
            <v>G410</v>
          </cell>
          <cell r="B182" t="str">
            <v>酸化安定度：グリース</v>
          </cell>
          <cell r="C182" t="str">
            <v>JIS-K-2220</v>
          </cell>
          <cell r="D182" t="str">
            <v>▼</v>
          </cell>
          <cell r="E182" t="str">
            <v>性能実験G</v>
          </cell>
        </row>
        <row r="183">
          <cell r="A183" t="str">
            <v>G412</v>
          </cell>
          <cell r="B183" t="str">
            <v>水洗耐水度：グリース</v>
          </cell>
          <cell r="C183" t="str">
            <v>JIS-K-2220</v>
          </cell>
          <cell r="D183" t="str">
            <v>▼</v>
          </cell>
          <cell r="E183" t="str">
            <v>性能実験G</v>
          </cell>
        </row>
        <row r="184">
          <cell r="A184" t="str">
            <v>G414</v>
          </cell>
          <cell r="B184" t="str">
            <v>ｸﾞﾘｰｽ製造・混合・運搬</v>
          </cell>
          <cell r="D184" t="str">
            <v>▼</v>
          </cell>
          <cell r="E184" t="str">
            <v>性能実験G</v>
          </cell>
        </row>
        <row r="185">
          <cell r="A185" t="str">
            <v>G416</v>
          </cell>
          <cell r="B185" t="str">
            <v>シェルロール</v>
          </cell>
          <cell r="C185" t="str">
            <v>ASTM-D-1831</v>
          </cell>
          <cell r="D185" t="str">
            <v>▼</v>
          </cell>
          <cell r="E185" t="str">
            <v>性能実験G</v>
          </cell>
        </row>
        <row r="186">
          <cell r="A186" t="str">
            <v>G417</v>
          </cell>
          <cell r="B186" t="str">
            <v>透過型電子顕微鏡(TEM)</v>
          </cell>
          <cell r="C186" t="str">
            <v>透過型電子顕微鏡</v>
          </cell>
          <cell r="D186" t="str">
            <v>▼</v>
          </cell>
          <cell r="E186" t="str">
            <v>性能実験G</v>
          </cell>
        </row>
        <row r="187">
          <cell r="A187" t="str">
            <v>G431</v>
          </cell>
          <cell r="B187" t="str">
            <v>低温トルク試験：グリース</v>
          </cell>
          <cell r="C187" t="str">
            <v>JIS-K-2220</v>
          </cell>
          <cell r="D187" t="str">
            <v>▼</v>
          </cell>
          <cell r="E187" t="str">
            <v>性能実験G</v>
          </cell>
        </row>
        <row r="188">
          <cell r="A188" t="str">
            <v>G432</v>
          </cell>
          <cell r="B188" t="str">
            <v>ｸﾞﾘｰｽ寿命試験　曽田式</v>
          </cell>
          <cell r="C188" t="str">
            <v>曽田式</v>
          </cell>
          <cell r="D188" t="str">
            <v>▼</v>
          </cell>
          <cell r="E188" t="str">
            <v>性能実験G</v>
          </cell>
        </row>
        <row r="189">
          <cell r="A189" t="str">
            <v>G434</v>
          </cell>
          <cell r="B189" t="str">
            <v>不混和ちょう度：グリース</v>
          </cell>
          <cell r="C189" t="str">
            <v>JIS-K-2220</v>
          </cell>
          <cell r="D189" t="str">
            <v>▼</v>
          </cell>
          <cell r="E189" t="str">
            <v>性能実験G</v>
          </cell>
        </row>
        <row r="190">
          <cell r="A190" t="str">
            <v>G435</v>
          </cell>
          <cell r="B190" t="str">
            <v>フレッチング：グリース</v>
          </cell>
          <cell r="D190" t="str">
            <v>▼</v>
          </cell>
          <cell r="E190" t="str">
            <v>性能実験G</v>
          </cell>
        </row>
        <row r="191">
          <cell r="A191" t="str">
            <v>G436</v>
          </cell>
          <cell r="B191" t="str">
            <v>加熱変色：グリース</v>
          </cell>
          <cell r="D191" t="str">
            <v>▼</v>
          </cell>
          <cell r="E191" t="str">
            <v>性能実験G</v>
          </cell>
        </row>
        <row r="192">
          <cell r="A192" t="str">
            <v>G438</v>
          </cell>
          <cell r="B192" t="str">
            <v>見掛け粘度：グリース</v>
          </cell>
          <cell r="C192" t="str">
            <v>JIS-K-2220</v>
          </cell>
          <cell r="D192" t="str">
            <v>▼</v>
          </cell>
          <cell r="E192" t="str">
            <v>性能実験G</v>
          </cell>
        </row>
        <row r="193">
          <cell r="A193" t="str">
            <v>G439</v>
          </cell>
          <cell r="B193" t="str">
            <v>ｸﾞﾘｰｽ寿命試験 ASTM D3336</v>
          </cell>
          <cell r="C193" t="str">
            <v>ASTM-D-3336</v>
          </cell>
          <cell r="D193" t="str">
            <v>▼</v>
          </cell>
          <cell r="E193" t="str">
            <v>性能実験G</v>
          </cell>
        </row>
        <row r="194">
          <cell r="A194" t="str">
            <v>G441</v>
          </cell>
          <cell r="B194" t="str">
            <v>軸受防錆試験：グリース</v>
          </cell>
          <cell r="C194" t="str">
            <v>ASTM-D-1743</v>
          </cell>
          <cell r="D194" t="str">
            <v>▼</v>
          </cell>
          <cell r="E194" t="str">
            <v>性能実験G</v>
          </cell>
        </row>
        <row r="195">
          <cell r="A195" t="str">
            <v>G442</v>
          </cell>
          <cell r="B195" t="str">
            <v>ｸﾞﾘｰｽ寿命試験 ASTM D1741</v>
          </cell>
          <cell r="C195" t="str">
            <v>ASTM-D-1741</v>
          </cell>
          <cell r="D195" t="str">
            <v>▼</v>
          </cell>
          <cell r="E195" t="str">
            <v>性能実験G</v>
          </cell>
        </row>
        <row r="196">
          <cell r="A196" t="str">
            <v>G443</v>
          </cell>
          <cell r="B196" t="str">
            <v>ｸﾞﾘｰｽ寿命試験 ASTM D3527</v>
          </cell>
          <cell r="C196" t="str">
            <v>ASTM-D-3527</v>
          </cell>
          <cell r="D196" t="str">
            <v>▼</v>
          </cell>
          <cell r="E196" t="str">
            <v>性能実験G</v>
          </cell>
        </row>
        <row r="197">
          <cell r="A197" t="str">
            <v>G444</v>
          </cell>
          <cell r="B197" t="str">
            <v>ＣＶＪ台上　耐久試験</v>
          </cell>
          <cell r="C197" t="str">
            <v>ＣＶＪ台上試験</v>
          </cell>
          <cell r="D197" t="str">
            <v>▼</v>
          </cell>
          <cell r="E197" t="str">
            <v>性能実験G</v>
          </cell>
        </row>
        <row r="198">
          <cell r="A198" t="str">
            <v>G445</v>
          </cell>
          <cell r="B198" t="str">
            <v>CVJ台上　振動特性試験</v>
          </cell>
          <cell r="C198" t="str">
            <v>ＣＶＪ台上試験</v>
          </cell>
          <cell r="D198" t="str">
            <v>▼</v>
          </cell>
          <cell r="E198" t="str">
            <v>性能実験G</v>
          </cell>
        </row>
        <row r="199">
          <cell r="A199" t="str">
            <v>G446</v>
          </cell>
          <cell r="B199" t="str">
            <v>ＮＳＫ音響試験</v>
          </cell>
          <cell r="C199" t="str">
            <v>ＮＳＫ法</v>
          </cell>
          <cell r="D199" t="str">
            <v>▼</v>
          </cell>
          <cell r="E199" t="str">
            <v>性能実験G</v>
          </cell>
        </row>
        <row r="200">
          <cell r="A200" t="str">
            <v>G447</v>
          </cell>
          <cell r="B200" t="str">
            <v>バウデン試験</v>
          </cell>
          <cell r="C200" t="str">
            <v>バウデン試験</v>
          </cell>
          <cell r="D200" t="str">
            <v>▼</v>
          </cell>
          <cell r="E200" t="str">
            <v>性能実験G</v>
          </cell>
        </row>
        <row r="201">
          <cell r="A201" t="str">
            <v>G448</v>
          </cell>
          <cell r="B201" t="str">
            <v>耐水試験90℃3h：グリース</v>
          </cell>
          <cell r="C201" t="str">
            <v>DIN</v>
          </cell>
          <cell r="D201" t="str">
            <v>▼</v>
          </cell>
          <cell r="E201" t="str">
            <v>性能実験G</v>
          </cell>
        </row>
        <row r="202">
          <cell r="A202" t="str">
            <v>G449</v>
          </cell>
          <cell r="B202" t="str">
            <v>ホットプレート:グリース</v>
          </cell>
        </row>
        <row r="203">
          <cell r="A203" t="str">
            <v>G450</v>
          </cell>
          <cell r="B203" t="str">
            <v>温度ちょう度</v>
          </cell>
          <cell r="C203" t="str">
            <v>JIS-K-2220</v>
          </cell>
          <cell r="D203" t="str">
            <v>▼</v>
          </cell>
          <cell r="E203" t="str">
            <v>性能実験G</v>
          </cell>
        </row>
        <row r="204">
          <cell r="A204" t="str">
            <v>G451</v>
          </cell>
          <cell r="B204" t="str">
            <v>写真撮影（性能実験Ｇ）</v>
          </cell>
          <cell r="D204" t="str">
            <v>▼</v>
          </cell>
          <cell r="E204" t="str">
            <v>性能実験G</v>
          </cell>
        </row>
        <row r="205">
          <cell r="A205" t="str">
            <v>G452</v>
          </cell>
          <cell r="B205" t="str">
            <v>ｸﾞﾘｰｽ防錆試験EMCOR</v>
          </cell>
          <cell r="C205" t="str">
            <v>IP220</v>
          </cell>
          <cell r="D205" t="str">
            <v>▼</v>
          </cell>
          <cell r="E205" t="str">
            <v>性能実験G</v>
          </cell>
        </row>
        <row r="207">
          <cell r="A207" t="str">
            <v>K500</v>
          </cell>
          <cell r="B207" t="str">
            <v>航空燃料中の微量FAME</v>
          </cell>
          <cell r="C207" t="str">
            <v>IP PM DY(GCMS法)</v>
          </cell>
          <cell r="D207" t="str">
            <v>▼</v>
          </cell>
          <cell r="E207" t="str">
            <v>F102密度15℃も必要。航空燃料に混入した微量のFAMEの定量　C16:0,C17:0,C18:0,C18:1,C18:2,C18:3の6化合物を0.1mg/kgまで定量。規制値は総量で5mg/kg</v>
          </cell>
        </row>
        <row r="208">
          <cell r="A208" t="str">
            <v>K501</v>
          </cell>
          <cell r="B208" t="str">
            <v>窒素定量分析(化学発光法)</v>
          </cell>
          <cell r="C208" t="str">
            <v>JIS-K-2609</v>
          </cell>
          <cell r="D208" t="str">
            <v>▼</v>
          </cell>
          <cell r="E208" t="str">
            <v>灯油・軽油の定量下限1ppm、潤滑油・重油の定量下限0.01%</v>
          </cell>
        </row>
        <row r="209">
          <cell r="A209" t="str">
            <v>K502</v>
          </cell>
          <cell r="B209" t="str">
            <v>塩素定量分析(XRF)</v>
          </cell>
          <cell r="C209" t="str">
            <v>蛍光X線法 JPI試験法化検討中
 ISO 15597</v>
          </cell>
          <cell r="D209" t="str">
            <v>▼</v>
          </cell>
          <cell r="E209" t="str">
            <v>定量下限値5mg/kg  適用油種　ガソリン、灯油、軽油、重油、潤滑油　高濃度の硫黄が干渉する可能性あり。</v>
          </cell>
        </row>
        <row r="210">
          <cell r="A210" t="str">
            <v>K503</v>
          </cell>
          <cell r="B210" t="str">
            <v>硫黄分：放射線式励起法</v>
          </cell>
          <cell r="C210" t="str">
            <v>JIS-K-2541-4</v>
          </cell>
          <cell r="D210" t="str">
            <v>▼</v>
          </cell>
          <cell r="E210" t="str">
            <v>硫黄　定量範囲0.01～5%、対象試料：原油・重油・潤滑油</v>
          </cell>
        </row>
        <row r="211">
          <cell r="A211" t="str">
            <v>K506</v>
          </cell>
          <cell r="B211" t="str">
            <v>金属分析 添加剤元素(ICP)</v>
          </cell>
          <cell r="C211" t="str">
            <v>JPI法準拠</v>
          </cell>
          <cell r="D211" t="str">
            <v>▼</v>
          </cell>
          <cell r="E211" t="str">
            <v>対象試料：油、対象元素：B,Ba,Ca,Mg,Mo,P,Si,Zn （Siの下限は1ppm，それ以外は下限10ppm)　8元素、摩耗金属も測定する場合と特定の元素を指定する場合はK553で依頼してください。
Si以外の元素で定量下限1ppmが必要な場合は追記してください。予期値を記入してください。</v>
          </cell>
        </row>
        <row r="212">
          <cell r="A212" t="str">
            <v>K507</v>
          </cell>
          <cell r="B212" t="str">
            <v>金属分析（磨耗金属）(ICP)</v>
          </cell>
          <cell r="C212" t="str">
            <v>JPI法　準拠</v>
          </cell>
          <cell r="D212" t="str">
            <v>▼</v>
          </cell>
          <cell r="E212" t="str">
            <v>対象試料：油、対象元素Al,Cr,Cu,Fe,Pb,Si　(下限1ppm)　6元素、添加剤元素も測定する場合と特定の元素を指定する場合はK553</v>
          </cell>
        </row>
        <row r="213">
          <cell r="A213" t="str">
            <v>K510</v>
          </cell>
          <cell r="B213" t="str">
            <v>金属分析（水溶液）(ICP)</v>
          </cell>
          <cell r="C213" t="str">
            <v>-</v>
          </cell>
          <cell r="D213" t="str">
            <v>▼</v>
          </cell>
          <cell r="E213" t="str">
            <v>対象試料：グリース
対象元素：Ba,Ca,Mg,Mo,P,Zn,Al,Cr,Cu,Fe,Mn,Na,Ni,
Pb,Si,Sn,Ti,V,Li,K 20元素(定量限界は0.01%)
LiはK564酸処理が必要、対象元素の指定が無い場合は定量限界値以上の元素のみの報告となります。予期値を記入してください。</v>
          </cell>
        </row>
        <row r="214">
          <cell r="A214" t="str">
            <v>K511</v>
          </cell>
          <cell r="B214" t="str">
            <v>CH分析（元素分析計）</v>
          </cell>
          <cell r="C214" t="str">
            <v>ASTM-D-5291</v>
          </cell>
          <cell r="D214" t="str">
            <v>▼</v>
          </cell>
          <cell r="E214" t="str">
            <v>CHNはK562,OはK853、C/H比はK572</v>
          </cell>
        </row>
        <row r="216">
          <cell r="A216" t="str">
            <v>K512</v>
          </cell>
          <cell r="B216" t="str">
            <v>ガソリン全成分：ＧＣ法</v>
          </cell>
          <cell r="C216" t="str">
            <v>JIS-K-2536-2</v>
          </cell>
          <cell r="D216" t="str">
            <v>▼</v>
          </cell>
          <cell r="E216" t="str">
            <v>全成分はK512、BTXのみはK514、ﾍﾞﾝｾﾞﾝのみはK535、MTBEのみはK536</v>
          </cell>
        </row>
        <row r="217">
          <cell r="A217" t="str">
            <v>K514</v>
          </cell>
          <cell r="B217" t="str">
            <v>ｶﾞｿﾘﾝBTX：GC法</v>
          </cell>
          <cell r="C217" t="str">
            <v>JIS K-2536</v>
          </cell>
          <cell r="D217" t="str">
            <v>▼</v>
          </cell>
          <cell r="E217" t="str">
            <v>全成分はK512、BTXのみはK514、ﾍﾞﾝｾﾞﾝのみはK535、MTBEのみはK536</v>
          </cell>
        </row>
        <row r="219">
          <cell r="A219" t="str">
            <v>K516</v>
          </cell>
          <cell r="B219" t="str">
            <v>添加剤分析</v>
          </cell>
          <cell r="C219" t="str">
            <v>-</v>
          </cell>
          <cell r="D219" t="str">
            <v>▼</v>
          </cell>
          <cell r="E219" t="str">
            <v>知りたいことを具体的に記載してください。</v>
          </cell>
        </row>
        <row r="220">
          <cell r="A220" t="str">
            <v>K517</v>
          </cell>
          <cell r="B220" t="str">
            <v>ｽﾗｯｼﾞ分析</v>
          </cell>
          <cell r="C220" t="str">
            <v>-</v>
          </cell>
          <cell r="D220" t="str">
            <v>▼</v>
          </cell>
          <cell r="E220" t="str">
            <v>状況・知りたいことを具体的に記載してください。</v>
          </cell>
        </row>
        <row r="222">
          <cell r="A222" t="str">
            <v>K520</v>
          </cell>
          <cell r="B222" t="str">
            <v>ｴｽﾃﾙ/軽油希釈(GC法）</v>
          </cell>
          <cell r="D222" t="str">
            <v>▼</v>
          </cell>
          <cell r="E222" t="str">
            <v>潤滑油に混入した軽油分とエステル分の燃料希釈</v>
          </cell>
        </row>
        <row r="224">
          <cell r="A224" t="str">
            <v>K521</v>
          </cell>
          <cell r="B224" t="str">
            <v>蛍光X線分析</v>
          </cell>
          <cell r="C224" t="str">
            <v>-</v>
          </cell>
          <cell r="D224" t="str">
            <v>▼</v>
          </cell>
          <cell r="E224" t="str">
            <v>含有元素の定性分析</v>
          </cell>
        </row>
        <row r="225">
          <cell r="A225" t="str">
            <v>K522</v>
          </cell>
          <cell r="B225" t="str">
            <v>Ｘ線回折分析(XRD)</v>
          </cell>
          <cell r="C225" t="str">
            <v>-</v>
          </cell>
          <cell r="D225" t="str">
            <v/>
          </cell>
        </row>
        <row r="227">
          <cell r="A227" t="str">
            <v>K523</v>
          </cell>
          <cell r="B227" t="str">
            <v>ガスクロマトグラフィー</v>
          </cell>
          <cell r="C227" t="str">
            <v>ｶﾞｽｸﾛﾏﾄｸﾞﾗﾌｨｰ</v>
          </cell>
          <cell r="D227" t="str">
            <v>▼</v>
          </cell>
          <cell r="E227" t="str">
            <v>K512ガソリン全成分とTPH以外のGC/FIDの分析</v>
          </cell>
        </row>
        <row r="228">
          <cell r="A228" t="str">
            <v>K524</v>
          </cell>
          <cell r="B228" t="str">
            <v>ｶﾞｽｸﾛ・質量分析</v>
          </cell>
          <cell r="C228" t="str">
            <v>-</v>
          </cell>
          <cell r="D228" t="str">
            <v>▼</v>
          </cell>
          <cell r="E228" t="str">
            <v>GC/MSを用いた定性・定量　PRTRのﾒﾁﾙﾅﾌﾀﾚﾝ定量はE999</v>
          </cell>
        </row>
        <row r="229">
          <cell r="A229" t="str">
            <v>K5241</v>
          </cell>
          <cell r="B229" t="str">
            <v>TOF-MS</v>
          </cell>
          <cell r="C229" t="str">
            <v>-</v>
          </cell>
        </row>
        <row r="230">
          <cell r="A230" t="str">
            <v>K525</v>
          </cell>
          <cell r="B230" t="str">
            <v>ｶﾞｽｸﾛ蒸留分析 C6-C44</v>
          </cell>
          <cell r="C230" t="str">
            <v>ASTM-D-2887</v>
          </cell>
          <cell r="D230" t="str">
            <v>▼</v>
          </cell>
          <cell r="E230" t="str">
            <v>軽油などC6～C44範囲の留分のGC蒸留　高温はK993</v>
          </cell>
        </row>
        <row r="232">
          <cell r="A232" t="str">
            <v>K526</v>
          </cell>
          <cell r="B232" t="str">
            <v>赤外分光分析</v>
          </cell>
          <cell r="C232" t="str">
            <v>JIS-K-0117</v>
          </cell>
          <cell r="D232" t="str">
            <v>▼</v>
          </cell>
          <cell r="E232" t="str">
            <v>チャートのみ。解析も必要な場合はK5261も依頼してください。</v>
          </cell>
        </row>
        <row r="233">
          <cell r="A233" t="str">
            <v>K5261</v>
          </cell>
          <cell r="B233" t="str">
            <v>赤外分光分析-解析</v>
          </cell>
          <cell r="C233" t="str">
            <v>-</v>
          </cell>
          <cell r="D233" t="str">
            <v>▼</v>
          </cell>
          <cell r="E233" t="str">
            <v>解析までする場合でもK526も一緒に依頼してください。</v>
          </cell>
        </row>
        <row r="234">
          <cell r="A234" t="str">
            <v>K527</v>
          </cell>
          <cell r="B234" t="str">
            <v>高速液ｸﾛ分析</v>
          </cell>
          <cell r="C234" t="str">
            <v>-</v>
          </cell>
          <cell r="D234" t="str">
            <v>▼</v>
          </cell>
          <cell r="E234" t="str">
            <v>ダイアラBのﾍﾞﾝｿﾞﾄﾘｱｿﾞｰﾙの定量を含む</v>
          </cell>
        </row>
        <row r="235">
          <cell r="A235" t="str">
            <v>K528</v>
          </cell>
          <cell r="B235" t="str">
            <v>EPMA分析</v>
          </cell>
          <cell r="C235" t="str">
            <v>-</v>
          </cell>
          <cell r="D235" t="str">
            <v/>
          </cell>
        </row>
        <row r="236">
          <cell r="A236" t="str">
            <v>K530</v>
          </cell>
          <cell r="B236" t="str">
            <v>核磁気共鳴分析(1H)</v>
          </cell>
          <cell r="C236" t="str">
            <v>-</v>
          </cell>
          <cell r="D236" t="str">
            <v/>
          </cell>
          <cell r="E236">
            <v>0</v>
          </cell>
        </row>
        <row r="237">
          <cell r="A237" t="str">
            <v>K531</v>
          </cell>
          <cell r="B237" t="str">
            <v>核磁気共鳴分析(13C)</v>
          </cell>
          <cell r="C237" t="str">
            <v>-</v>
          </cell>
          <cell r="D237" t="str">
            <v/>
          </cell>
          <cell r="E237">
            <v>0</v>
          </cell>
        </row>
        <row r="239">
          <cell r="A239" t="str">
            <v>K532</v>
          </cell>
          <cell r="B239" t="str">
            <v>軽油組成（JPI法）</v>
          </cell>
          <cell r="C239" t="str">
            <v>JPI-5S-49-07</v>
          </cell>
          <cell r="D239" t="str">
            <v>▼</v>
          </cell>
          <cell r="E239" t="str">
            <v>F108：動粘度30℃とF102：密度も依頼してください。</v>
          </cell>
        </row>
        <row r="240">
          <cell r="A240" t="str">
            <v>K533</v>
          </cell>
          <cell r="B240" t="str">
            <v>軽油組成（IP法）</v>
          </cell>
          <cell r="C240" t="str">
            <v>IP-391（FAME混合軽油）、IP-548（軽油）</v>
          </cell>
          <cell r="D240" t="str">
            <v>▼</v>
          </cell>
          <cell r="E240" t="str">
            <v>FAME混合軽油はIP391で、通常の軽油はIP548で実施します。予期値記入欄に試験番号を記入してください。</v>
          </cell>
        </row>
        <row r="241">
          <cell r="A241" t="str">
            <v>K534</v>
          </cell>
          <cell r="B241" t="str">
            <v>PCA分析</v>
          </cell>
          <cell r="C241" t="str">
            <v>IP-346</v>
          </cell>
          <cell r="D241" t="str">
            <v>▼</v>
          </cell>
          <cell r="E241" t="str">
            <v>潤滑油中の芳香族含有量定量</v>
          </cell>
        </row>
        <row r="242">
          <cell r="A242" t="str">
            <v>K535</v>
          </cell>
          <cell r="B242" t="str">
            <v>ﾍﾞﾝｾﾞﾝ濃度</v>
          </cell>
          <cell r="C242" t="str">
            <v>JIS-K-2536</v>
          </cell>
          <cell r="D242" t="str">
            <v>▼</v>
          </cell>
          <cell r="E242" t="str">
            <v>全成分はK512、BTXのみはK514、ﾍﾞﾝｾﾞﾝのみはK535、MTBEのみはK536</v>
          </cell>
        </row>
        <row r="243">
          <cell r="A243" t="str">
            <v>K536</v>
          </cell>
          <cell r="B243" t="str">
            <v>MTBE濃度</v>
          </cell>
          <cell r="C243" t="str">
            <v>JIS-K-2536</v>
          </cell>
          <cell r="D243" t="str">
            <v>▼</v>
          </cell>
          <cell r="E243" t="str">
            <v>全成分はKB512、BTXのみはK514、ﾍﾞﾝｾﾞﾝのみはK535、MTBEのみはK536</v>
          </cell>
        </row>
        <row r="244">
          <cell r="A244" t="str">
            <v>K537</v>
          </cell>
          <cell r="B244" t="str">
            <v>ﾌｨﾙﾀｰ付着物分析</v>
          </cell>
          <cell r="D244" t="str">
            <v>▼</v>
          </cell>
          <cell r="E244" t="str">
            <v>知りたいことを具体的に記載してください。</v>
          </cell>
        </row>
        <row r="245">
          <cell r="A245" t="str">
            <v>K538</v>
          </cell>
          <cell r="B245" t="str">
            <v>TLC-FID ｲｱﾄﾛｽｷｬﾝ 簡易法</v>
          </cell>
          <cell r="C245" t="str">
            <v>-</v>
          </cell>
          <cell r="D245" t="str">
            <v>▼</v>
          </cell>
          <cell r="E245" t="str">
            <v>対象試料：アスファルト、潤滑油、土壌・地下水からの抽出油分</v>
          </cell>
        </row>
        <row r="246">
          <cell r="A246" t="str">
            <v>K539</v>
          </cell>
          <cell r="B246" t="str">
            <v>TLC-FID JPI法</v>
          </cell>
          <cell r="C246" t="str">
            <v>JPI法</v>
          </cell>
          <cell r="D246" t="str">
            <v>▼</v>
          </cell>
          <cell r="E246" t="str">
            <v>10本のロッドで展開して平均値をとる方法</v>
          </cell>
        </row>
        <row r="248">
          <cell r="A248" t="str">
            <v>K543</v>
          </cell>
          <cell r="B248" t="str">
            <v>機器分析前処理</v>
          </cell>
          <cell r="C248" t="str">
            <v>-</v>
          </cell>
          <cell r="D248" t="str">
            <v>▼</v>
          </cell>
          <cell r="E248" t="str">
            <v>試験方法・条件を具体的に記載してください。
担当チーム・担当者も明記してください。</v>
          </cell>
        </row>
        <row r="249">
          <cell r="A249" t="str">
            <v>K545</v>
          </cell>
          <cell r="B249" t="str">
            <v>写真撮影</v>
          </cell>
          <cell r="C249" t="str">
            <v>-</v>
          </cell>
          <cell r="D249" t="str">
            <v>▼</v>
          </cell>
          <cell r="E249" t="str">
            <v>マイクロスコープによる顕微鏡写真を含む。
担当チーム・担当者も明記してください。</v>
          </cell>
        </row>
        <row r="251">
          <cell r="A251" t="str">
            <v>K547</v>
          </cell>
          <cell r="B251" t="str">
            <v>航空ガソリン中の鉛(ICP)</v>
          </cell>
          <cell r="C251" t="str">
            <v>ICP</v>
          </cell>
          <cell r="D251" t="str">
            <v>▼</v>
          </cell>
          <cell r="E251" t="str">
            <v>JIS-K-2255には採用されていない試験法です。自動車用ガソリンの鉛分析は、昭和四日市に外注します。</v>
          </cell>
        </row>
        <row r="252">
          <cell r="A252" t="str">
            <v>K548</v>
          </cell>
          <cell r="B252" t="str">
            <v>燃料油中のAl.Si(ICP)</v>
          </cell>
          <cell r="C252" t="str">
            <v>JPI-5S-62-2000</v>
          </cell>
          <cell r="D252" t="str">
            <v>▼</v>
          </cell>
          <cell r="E252" t="str">
            <v>Al,Si　(下限1ppm)　灰化とアルカリ溶融処理を行います。</v>
          </cell>
        </row>
        <row r="253">
          <cell r="A253" t="str">
            <v>K549</v>
          </cell>
          <cell r="B253" t="str">
            <v>ナトリウム・カリウム(AAS)</v>
          </cell>
          <cell r="C253" t="str">
            <v>JPI-5S-62-2000</v>
          </cell>
          <cell r="D253" t="str">
            <v>▼</v>
          </cell>
          <cell r="E253" t="str">
            <v>重油試料を灰化・酸溶解し、原子吸光光度計で定量します。</v>
          </cell>
        </row>
        <row r="254">
          <cell r="A254" t="str">
            <v>K550</v>
          </cell>
          <cell r="B254" t="str">
            <v>重油中のFe.Ni.V(ICP)</v>
          </cell>
          <cell r="C254" t="str">
            <v>JPI-5S-62-2000</v>
          </cell>
          <cell r="D254" t="str">
            <v>▼</v>
          </cell>
          <cell r="E254" t="str">
            <v>灯油希釈後ICPで定量します。</v>
          </cell>
        </row>
        <row r="255">
          <cell r="A255" t="str">
            <v>K551</v>
          </cell>
          <cell r="B255" t="str">
            <v>FAMEのNa･K･Ca･Mg･P(ICP)</v>
          </cell>
          <cell r="C255" t="str">
            <v>EN14538/EN14107</v>
          </cell>
        </row>
        <row r="256">
          <cell r="A256" t="str">
            <v>K553</v>
          </cell>
          <cell r="B256" t="str">
            <v>全金属分析(ICP)</v>
          </cell>
          <cell r="C256" t="str">
            <v>JPI法準拠</v>
          </cell>
          <cell r="D256" t="str">
            <v>▼</v>
          </cell>
          <cell r="E256" t="str">
            <v xml:space="preserve">対象試料：油　対象元素と下限値（1ppmか10ppm)を指定してください。　元素と下限値の指定が無い場合は添加剤(10ppm)と摩耗(1ppm)の13元素の定量を行います。対象元素Ag.Al,B,Ba,Ca,Cd,Cr,Cu,Fe,K(下限20ppm),Li(下限10ppm),Mg,Mn,Mo,Na(下限10ppm),Ni,P,Pb,Si,Sn,Ti,V,Zn 23元素。21元素はKとLiを除いたもの。予期値を記入してください。
</v>
          </cell>
        </row>
        <row r="257">
          <cell r="A257" t="str">
            <v>K554</v>
          </cell>
          <cell r="B257" t="str">
            <v>ICP塩素分</v>
          </cell>
          <cell r="D257" t="str">
            <v>▼</v>
          </cell>
          <cell r="E257" t="str">
            <v>塩素　下限10ppm</v>
          </cell>
        </row>
        <row r="258">
          <cell r="A258" t="str">
            <v>K561</v>
          </cell>
          <cell r="B258" t="str">
            <v>ＧＰＣ分析</v>
          </cell>
          <cell r="C258" t="str">
            <v>-</v>
          </cell>
          <cell r="E258">
            <v>0</v>
          </cell>
        </row>
        <row r="259">
          <cell r="A259" t="str">
            <v>K562</v>
          </cell>
          <cell r="B259" t="str">
            <v>ＣＨＮ分析（元素分析計）</v>
          </cell>
          <cell r="C259" t="str">
            <v>ASTM-D-5291</v>
          </cell>
          <cell r="D259" t="str">
            <v>▼</v>
          </cell>
          <cell r="E259" t="str">
            <v>CHはK511,OはK853</v>
          </cell>
        </row>
        <row r="260">
          <cell r="A260" t="str">
            <v>K563</v>
          </cell>
          <cell r="B260" t="str">
            <v>イオン分析</v>
          </cell>
          <cell r="C260" t="str">
            <v>JIS-K0127</v>
          </cell>
          <cell r="D260" t="str">
            <v>▼</v>
          </cell>
          <cell r="E260" t="str">
            <v>潤滑油･燃料･BDFの抽出水溶液中のNO3-,SO42-の定量、Cl-などの陰イオンは要相談。陽イオンは不可。</v>
          </cell>
        </row>
        <row r="261">
          <cell r="A261" t="str">
            <v>K564</v>
          </cell>
          <cell r="B261" t="str">
            <v>ICP酸処理</v>
          </cell>
          <cell r="C261" t="str">
            <v>－</v>
          </cell>
          <cell r="D261" t="str">
            <v>▼</v>
          </cell>
          <cell r="E261" t="str">
            <v>グリース中のLiをK510金属分析（水溶液）で定量する場合に必要。</v>
          </cell>
        </row>
        <row r="263">
          <cell r="A263" t="str">
            <v>K565</v>
          </cell>
          <cell r="B263" t="str">
            <v>示差熱分析</v>
          </cell>
          <cell r="C263" t="str">
            <v>JIS-K-0129</v>
          </cell>
          <cell r="D263" t="str">
            <v>▼</v>
          </cell>
          <cell r="E263" t="str">
            <v>試験条件を記入してください。</v>
          </cell>
        </row>
        <row r="265">
          <cell r="A265" t="str">
            <v>K567</v>
          </cell>
          <cell r="B265" t="str">
            <v>硫黄分:波長分散蛍光X線法</v>
          </cell>
          <cell r="C265" t="str">
            <v>JIS-K-2541-7</v>
          </cell>
          <cell r="D265" t="str">
            <v>▼</v>
          </cell>
          <cell r="E265" t="str">
            <v>硫黄　定量範囲5～500ppm、潤滑油のSを低濃度まで測定する場合</v>
          </cell>
        </row>
        <row r="266">
          <cell r="A266" t="str">
            <v>K568</v>
          </cell>
          <cell r="B266" t="str">
            <v>硫黄分：ＩＣＰ</v>
          </cell>
          <cell r="C266" t="str">
            <v>JPI-5S-38-03</v>
          </cell>
          <cell r="D266" t="str">
            <v>▼</v>
          </cell>
          <cell r="E266" t="str">
            <v>硫黄　定量限界0.05%、対象試料：潤滑油、通常は励起法K503で測定する。</v>
          </cell>
        </row>
        <row r="267">
          <cell r="A267" t="str">
            <v>K571</v>
          </cell>
          <cell r="B267" t="str">
            <v>塩酸不溶分</v>
          </cell>
          <cell r="C267" t="str">
            <v>-</v>
          </cell>
          <cell r="D267" t="str">
            <v>▼</v>
          </cell>
          <cell r="E267" t="str">
            <v>グリースのきょう雑物</v>
          </cell>
        </row>
        <row r="268">
          <cell r="A268" t="str">
            <v>K572</v>
          </cell>
          <cell r="B268" t="str">
            <v>Ｃ/Ｈ（元素分析計）</v>
          </cell>
          <cell r="C268" t="str">
            <v>ASTM-D-5291</v>
          </cell>
          <cell r="D268" t="str">
            <v>▼</v>
          </cell>
          <cell r="E268" t="str">
            <v>C・H濃度はK511</v>
          </cell>
        </row>
        <row r="270">
          <cell r="A270" t="str">
            <v>K847</v>
          </cell>
          <cell r="B270" t="str">
            <v>硫黄分：紫外蛍光法</v>
          </cell>
          <cell r="C270" t="str">
            <v>JIS-K-2541-6</v>
          </cell>
          <cell r="D270" t="str">
            <v>▼</v>
          </cell>
          <cell r="E270" t="str">
            <v>硫黄、定量限界1ppm（試験法上3ppm～500ppm)、F102密度の登録も必要、対象試料：ガソリン・灯油・軽油</v>
          </cell>
        </row>
        <row r="271">
          <cell r="A271" t="str">
            <v>K848</v>
          </cell>
          <cell r="B271" t="str">
            <v>酸化防止剤残存率(IR)</v>
          </cell>
          <cell r="C271">
            <v>0</v>
          </cell>
          <cell r="D271" t="str">
            <v>▼</v>
          </cell>
          <cell r="E271" t="str">
            <v>潤滑油中のフェノール系酸化防止剤定量</v>
          </cell>
        </row>
        <row r="272">
          <cell r="A272" t="str">
            <v>K849</v>
          </cell>
          <cell r="B272" t="str">
            <v>酸化防止剤残存率(HPLC)</v>
          </cell>
          <cell r="D272" t="str">
            <v>▼</v>
          </cell>
          <cell r="E272" t="str">
            <v>潤滑油中のアミン系酸化防止剤定量</v>
          </cell>
        </row>
        <row r="273">
          <cell r="A273" t="str">
            <v>K850</v>
          </cell>
          <cell r="B273" t="str">
            <v>金属定量（Al.Cu.Fe.Pb)(ICP)</v>
          </cell>
          <cell r="C273" t="str">
            <v>JPI-5S-44-95</v>
          </cell>
          <cell r="D273" t="str">
            <v>▼</v>
          </cell>
          <cell r="E273" t="str">
            <v>油試料　Al,Cu,Fe,Pb　(下限1ppm)　摩耗金属でこの4元素に限定する場合、特定の元素を指定する場合はK553</v>
          </cell>
        </row>
        <row r="274">
          <cell r="A274" t="str">
            <v>K851</v>
          </cell>
          <cell r="B274" t="str">
            <v>ｸﾞﾘｾﾘﾝ.ｸﾞﾘｾﾗｲﾄﾞの定量</v>
          </cell>
          <cell r="C274" t="str">
            <v>EN14105</v>
          </cell>
          <cell r="D274" t="str">
            <v>▼</v>
          </cell>
          <cell r="E274" t="str">
            <v>対象：FAME</v>
          </cell>
        </row>
        <row r="275">
          <cell r="A275" t="str">
            <v>K852</v>
          </cell>
          <cell r="B275" t="str">
            <v>脂肪酸ﾒﾁﾙｴｽﾃﾙのｴｽﾃﾙ定量</v>
          </cell>
          <cell r="C275" t="str">
            <v>EN14103</v>
          </cell>
          <cell r="D275" t="str">
            <v>▼</v>
          </cell>
          <cell r="E275" t="str">
            <v>対象　FAME　個々の脂肪酸ﾒﾁﾙｴｽﾃﾙの含有量が必要な場合は、試験条件欄に記載してください。</v>
          </cell>
        </row>
        <row r="276">
          <cell r="A276" t="str">
            <v>K853</v>
          </cell>
          <cell r="B276" t="str">
            <v>酸素分（元素分析計）</v>
          </cell>
          <cell r="C276" t="str">
            <v>ASTM D5622　準拠</v>
          </cell>
          <cell r="D276" t="str">
            <v>▼</v>
          </cell>
          <cell r="E276" t="str">
            <v>CHはK511,CHNはK562</v>
          </cell>
        </row>
        <row r="277">
          <cell r="A277" t="str">
            <v>K854</v>
          </cell>
          <cell r="B277" t="str">
            <v>ＦＡＭＥ中のﾒﾀﾉｰﾙ定量</v>
          </cell>
          <cell r="C277" t="str">
            <v>EN14110</v>
          </cell>
          <cell r="D277" t="str">
            <v>▼</v>
          </cell>
          <cell r="E277" t="str">
            <v>対象　FAME
FAME混合軽油はK861</v>
          </cell>
        </row>
        <row r="278">
          <cell r="A278" t="str">
            <v>K855</v>
          </cell>
          <cell r="B278" t="str">
            <v>酸化安定度(EN14112)</v>
          </cell>
          <cell r="C278" t="str">
            <v>EN-14112</v>
          </cell>
          <cell r="D278" t="str">
            <v>▼</v>
          </cell>
          <cell r="E278" t="str">
            <v>対象　FAME</v>
          </cell>
        </row>
        <row r="279">
          <cell r="A279" t="str">
            <v>K856</v>
          </cell>
          <cell r="B279" t="str">
            <v>多不飽和脂肪酸ME</v>
          </cell>
          <cell r="D279" t="str">
            <v>▼</v>
          </cell>
          <cell r="E279" t="str">
            <v>K852の試験法による</v>
          </cell>
        </row>
        <row r="280">
          <cell r="A280" t="str">
            <v>K857</v>
          </cell>
          <cell r="B280" t="str">
            <v>有機酸(ｲｵﾝｸﾛﾏﾄｸﾞﾗﾌｨｰ)</v>
          </cell>
          <cell r="C280" t="str">
            <v>品確法による</v>
          </cell>
          <cell r="D280" t="str">
            <v>▼</v>
          </cell>
          <cell r="E280" t="str">
            <v>F102：密度も依頼してください。、油試料の水抽出液中のギ酸・酢酸・ﾌﾟﾛﾋﾟｵﾝ酸・酪酸</v>
          </cell>
        </row>
        <row r="281">
          <cell r="A281" t="str">
            <v>K858</v>
          </cell>
          <cell r="B281" t="str">
            <v>EU規制物質(RoHS)（外注）</v>
          </cell>
          <cell r="D281" t="str">
            <v/>
          </cell>
        </row>
        <row r="282">
          <cell r="A282" t="str">
            <v>K860</v>
          </cell>
          <cell r="B282" t="str">
            <v>熱媒体油定量分析</v>
          </cell>
          <cell r="D282" t="str">
            <v>▼</v>
          </cell>
          <cell r="E282" t="str">
            <v>アタパルガスクレーカラム分離とGC分析</v>
          </cell>
        </row>
        <row r="283">
          <cell r="A283" t="str">
            <v>K861</v>
          </cell>
          <cell r="B283" t="str">
            <v>FAME混合軽油中ﾒﾀﾉｰﾙ定量</v>
          </cell>
          <cell r="C283" t="str">
            <v>品確法告示法79号</v>
          </cell>
          <cell r="D283" t="str">
            <v>▼</v>
          </cell>
          <cell r="E283" t="str">
            <v>ヘッドスペースGC-FID法による　FAME中のメタノールはK854　　</v>
          </cell>
        </row>
        <row r="284">
          <cell r="A284" t="str">
            <v>K993</v>
          </cell>
          <cell r="B284" t="str">
            <v>ｶﾞｽｸﾛ蒸留C10-C90(油)</v>
          </cell>
          <cell r="C284" t="str">
            <v>ASTM-D-6352（C10-C90),D7169(C6-C100)</v>
          </cell>
          <cell r="D284" t="str">
            <v>▼</v>
          </cell>
          <cell r="E284" t="str">
            <v>サンプルが油の場合このコード。サンプルが土壌の場合E993。
原油はD7169、重油、潤滑油はD6352で実施します。　予期値記入欄に試験番号を記入してください。軽油はK525　ASTM D 2887を依頼してください。</v>
          </cell>
        </row>
        <row r="286">
          <cell r="A286" t="str">
            <v>L121</v>
          </cell>
          <cell r="B286" t="str">
            <v>外観：潤滑油</v>
          </cell>
          <cell r="D286" t="str">
            <v>▼</v>
          </cell>
          <cell r="E286" t="str">
            <v>グリースの外観はG400、燃料の外観はF121</v>
          </cell>
        </row>
        <row r="287">
          <cell r="A287" t="str">
            <v>L201</v>
          </cell>
          <cell r="B287" t="str">
            <v>混合安定性</v>
          </cell>
          <cell r="C287" t="str">
            <v>-</v>
          </cell>
          <cell r="D287" t="str">
            <v/>
          </cell>
        </row>
        <row r="289">
          <cell r="A289" t="str">
            <v>L202</v>
          </cell>
          <cell r="B289" t="str">
            <v>ASTMカラー三視野式法</v>
          </cell>
          <cell r="C289" t="str">
            <v>JIS-K-2580</v>
          </cell>
          <cell r="D289" t="str">
            <v>▼</v>
          </cell>
          <cell r="E289" t="str">
            <v>手動機（通常こちら）刺激値換算法の場合はL2021</v>
          </cell>
        </row>
        <row r="290">
          <cell r="A290" t="str">
            <v>L2021</v>
          </cell>
          <cell r="B290" t="str">
            <v>ASTMカラー刺激値換算法</v>
          </cell>
          <cell r="C290" t="str">
            <v>JIS-K-2580</v>
          </cell>
          <cell r="D290" t="str">
            <v>▼</v>
          </cell>
          <cell r="E290" t="str">
            <v>自動機（通常あまり使わない）三視野式法の場合はL202  0.1刻みでの測定が可能</v>
          </cell>
        </row>
        <row r="292">
          <cell r="A292" t="str">
            <v>L206</v>
          </cell>
          <cell r="B292" t="str">
            <v>燃焼点</v>
          </cell>
          <cell r="C292" t="str">
            <v>JIS-K2265-4</v>
          </cell>
        </row>
        <row r="293">
          <cell r="A293" t="str">
            <v>L207</v>
          </cell>
          <cell r="B293" t="str">
            <v>引火点：COC</v>
          </cell>
          <cell r="C293" t="str">
            <v>JIS-K-2265</v>
          </cell>
          <cell r="D293" t="str">
            <v>▼</v>
          </cell>
          <cell r="E293" t="str">
            <v>予期値を記載してください。</v>
          </cell>
        </row>
        <row r="295">
          <cell r="A295" t="str">
            <v>L208</v>
          </cell>
          <cell r="B295" t="str">
            <v>動粘度：40℃</v>
          </cell>
          <cell r="C295" t="str">
            <v>JIS-K-2283</v>
          </cell>
          <cell r="D295" t="str">
            <v>▼</v>
          </cell>
          <cell r="E295" t="str">
            <v>30℃F108,40℃L208,50℃F109,100℃L209,その他L210</v>
          </cell>
        </row>
        <row r="296">
          <cell r="A296" t="str">
            <v>L209</v>
          </cell>
          <cell r="B296" t="str">
            <v>動粘度：100℃</v>
          </cell>
          <cell r="C296" t="str">
            <v>JIS-K-2283</v>
          </cell>
          <cell r="D296" t="str">
            <v>▼</v>
          </cell>
          <cell r="E296" t="str">
            <v>30℃F108,40℃L208,50℃F109,100℃L209,その他L210</v>
          </cell>
        </row>
        <row r="297">
          <cell r="A297" t="str">
            <v>L210</v>
          </cell>
          <cell r="B297" t="str">
            <v>動粘度：その他の温度</v>
          </cell>
          <cell r="C297" t="str">
            <v>JIS-K-2283</v>
          </cell>
          <cell r="D297" t="str">
            <v>▼</v>
          </cell>
          <cell r="E297" t="str">
            <v>30℃F108,40℃L208,50℃F109,100℃L209,その他L210　対応可能な温度-30℃, -25℃,-20℃, -10℃, 0℃,20℃, 25℃,60℃,75℃　その他の温度でも基準温度計を使用すれば可能だが、基本断る方向で運用。</v>
          </cell>
        </row>
        <row r="298">
          <cell r="A298" t="str">
            <v>L211</v>
          </cell>
          <cell r="B298" t="str">
            <v>動粘度：脱ｶﾞｽ後</v>
          </cell>
          <cell r="C298" t="str">
            <v>JIS-K-2283</v>
          </cell>
          <cell r="D298" t="str">
            <v/>
          </cell>
        </row>
        <row r="299">
          <cell r="A299" t="str">
            <v>L212</v>
          </cell>
          <cell r="B299" t="str">
            <v>粘度指数</v>
          </cell>
          <cell r="C299" t="str">
            <v>JIS-K-2283</v>
          </cell>
          <cell r="D299" t="str">
            <v>▼</v>
          </cell>
          <cell r="E299" t="str">
            <v>動粘度40℃L208･動粘度100℃L209が必要
その他の温度でも温度2点を測定すれば計算は可能</v>
          </cell>
        </row>
        <row r="300">
          <cell r="A300" t="str">
            <v>L213</v>
          </cell>
          <cell r="B300" t="str">
            <v>低温見掛け粘度：BF</v>
          </cell>
          <cell r="C300" t="str">
            <v>JPI-5S-26-99</v>
          </cell>
          <cell r="D300" t="str">
            <v/>
          </cell>
        </row>
        <row r="302">
          <cell r="A302" t="str">
            <v>L215</v>
          </cell>
          <cell r="B302" t="str">
            <v>中和価(ﾄﾗｲｿﾙﾍﾞﾝﾄ）</v>
          </cell>
          <cell r="C302" t="str">
            <v>ASTM D-4739-05</v>
          </cell>
          <cell r="D302" t="str">
            <v>▼</v>
          </cell>
          <cell r="E302" t="str">
            <v>予期値を記載してください。</v>
          </cell>
        </row>
        <row r="303">
          <cell r="A303" t="str">
            <v>L216</v>
          </cell>
          <cell r="B303" t="str">
            <v>中和価：酸価</v>
          </cell>
          <cell r="C303" t="str">
            <v>JIS-K-2501</v>
          </cell>
          <cell r="D303" t="str">
            <v>▼</v>
          </cell>
          <cell r="E303" t="str">
            <v>予期値を記載してください。</v>
          </cell>
        </row>
        <row r="304">
          <cell r="A304" t="str">
            <v>L217</v>
          </cell>
          <cell r="B304" t="str">
            <v>塩基価：塩酸</v>
          </cell>
          <cell r="C304" t="str">
            <v>JIS-K-2501</v>
          </cell>
          <cell r="D304" t="str">
            <v>▼</v>
          </cell>
          <cell r="E304" t="str">
            <v>予期値を記載してください。</v>
          </cell>
        </row>
        <row r="305">
          <cell r="A305" t="str">
            <v>L218</v>
          </cell>
          <cell r="B305" t="str">
            <v>塩基価：過塩素酸</v>
          </cell>
          <cell r="C305" t="str">
            <v>JIS-K-2501</v>
          </cell>
          <cell r="D305" t="str">
            <v>▼</v>
          </cell>
          <cell r="E305" t="str">
            <v>予期値を記載してください。</v>
          </cell>
        </row>
        <row r="306">
          <cell r="A306" t="str">
            <v>L219</v>
          </cell>
          <cell r="B306" t="str">
            <v>ｐＨ</v>
          </cell>
          <cell r="C306" t="str">
            <v>JIS-Z-8802</v>
          </cell>
          <cell r="D306" t="str">
            <v/>
          </cell>
        </row>
        <row r="308">
          <cell r="A308" t="str">
            <v>L220</v>
          </cell>
          <cell r="B308" t="str">
            <v>放気性</v>
          </cell>
          <cell r="C308" t="str">
            <v>IP-313</v>
          </cell>
          <cell r="D308" t="str">
            <v/>
          </cell>
        </row>
        <row r="309">
          <cell r="A309" t="str">
            <v>L221</v>
          </cell>
          <cell r="B309" t="str">
            <v>屈折率20℃</v>
          </cell>
          <cell r="C309" t="str">
            <v>JIS-K-0062</v>
          </cell>
          <cell r="D309" t="str">
            <v/>
          </cell>
        </row>
        <row r="310">
          <cell r="A310" t="str">
            <v>L222</v>
          </cell>
          <cell r="B310" t="str">
            <v>ｱﾆﾘﾝ点</v>
          </cell>
          <cell r="C310" t="str">
            <v>JIS-K-2256</v>
          </cell>
          <cell r="D310" t="str">
            <v>▼</v>
          </cell>
          <cell r="E310" t="str">
            <v>F102密度も必要です。</v>
          </cell>
        </row>
        <row r="311">
          <cell r="A311" t="str">
            <v>L223</v>
          </cell>
          <cell r="B311" t="str">
            <v>絶縁破壊電圧</v>
          </cell>
          <cell r="C311" t="str">
            <v>JIS-C-2101</v>
          </cell>
          <cell r="D311" t="str">
            <v/>
          </cell>
        </row>
        <row r="312">
          <cell r="A312" t="str">
            <v>L225</v>
          </cell>
          <cell r="B312" t="str">
            <v>鉱油分</v>
          </cell>
          <cell r="C312" t="str">
            <v>-</v>
          </cell>
        </row>
        <row r="314">
          <cell r="A314" t="str">
            <v>L227</v>
          </cell>
          <cell r="B314" t="str">
            <v>汚染度：重量法</v>
          </cell>
          <cell r="C314" t="str">
            <v>JIS-B-9931</v>
          </cell>
          <cell r="D314" t="str">
            <v/>
          </cell>
        </row>
        <row r="315">
          <cell r="A315" t="str">
            <v>L2271</v>
          </cell>
          <cell r="B315" t="str">
            <v>ろ紙送付</v>
          </cell>
          <cell r="D315" t="str">
            <v>▼</v>
          </cell>
          <cell r="E315" t="str">
            <v>汚染度のろ紙の返却が必要な場合</v>
          </cell>
        </row>
        <row r="316">
          <cell r="A316" t="str">
            <v>L228</v>
          </cell>
          <cell r="B316" t="str">
            <v>汚染度：計数法 NAS等級</v>
          </cell>
          <cell r="C316" t="str">
            <v>NAS1638</v>
          </cell>
          <cell r="D316" t="str">
            <v>▼</v>
          </cell>
          <cell r="E316" t="str">
            <v>通常の汚染度係数法（NAS等級）はこちら。ISO4406はL240</v>
          </cell>
        </row>
        <row r="318">
          <cell r="A318" t="str">
            <v>L229</v>
          </cell>
          <cell r="B318" t="str">
            <v>泡立ち試験：Ⅰ-Ⅲ</v>
          </cell>
          <cell r="C318" t="str">
            <v>JIS-K-2518</v>
          </cell>
          <cell r="D318" t="str">
            <v>▼</v>
          </cell>
          <cell r="E318" t="str">
            <v>シーケンスⅠ・Ⅱ・ⅢはL229、シーケンスⅠのみはL2291、シーケンスⅡのみはL2292、高温はL2293、他温度はL2294</v>
          </cell>
        </row>
        <row r="319">
          <cell r="A319" t="str">
            <v>L2291</v>
          </cell>
          <cell r="B319" t="str">
            <v>泡立ち試験24℃</v>
          </cell>
          <cell r="C319" t="str">
            <v>JIS-K-2518</v>
          </cell>
          <cell r="D319" t="str">
            <v>▼</v>
          </cell>
          <cell r="E319" t="str">
            <v>シーケンスⅠ・Ⅱ・ⅢはL229、シーケンスⅠのみはL2291、シーケンスⅡのみはL2292、高温はL2293、他温度はL2294</v>
          </cell>
        </row>
        <row r="320">
          <cell r="A320" t="str">
            <v>L2292</v>
          </cell>
          <cell r="B320" t="str">
            <v>泡立ち試験93.5℃</v>
          </cell>
          <cell r="C320" t="str">
            <v>JIS-K-2518</v>
          </cell>
          <cell r="D320" t="str">
            <v>▼</v>
          </cell>
          <cell r="E320" t="str">
            <v>シーケンスⅠ・Ⅱ・ⅢはL229、シーケンスⅠのみはL2291、シーケンスⅡのみはL2292、高温はL2293、他温度はL2294</v>
          </cell>
        </row>
        <row r="321">
          <cell r="A321" t="str">
            <v>L2293</v>
          </cell>
          <cell r="B321" t="str">
            <v>高温泡立ち試験</v>
          </cell>
          <cell r="C321" t="str">
            <v>JIS-K2518付1</v>
          </cell>
          <cell r="D321" t="str">
            <v>▼</v>
          </cell>
          <cell r="E321" t="str">
            <v>シーケンスⅠ・Ⅱ・ⅢはL229、シーケンスⅠのみはL2291、シーケンスⅡのみはL2292、高温はL2293、他温度はL2294</v>
          </cell>
        </row>
        <row r="322">
          <cell r="A322" t="str">
            <v>L2294</v>
          </cell>
          <cell r="B322" t="str">
            <v>泡立ち試験(他温度)</v>
          </cell>
          <cell r="C322" t="str">
            <v>JIS-K-2518</v>
          </cell>
          <cell r="D322" t="str">
            <v>▼</v>
          </cell>
          <cell r="E322" t="str">
            <v>シーケンスⅠ・Ⅱ・ⅢはL229、シーケンスⅠのみはL2291、シーケンスⅡのみはL2292、高温はL2293、他温度はL2294</v>
          </cell>
        </row>
        <row r="324">
          <cell r="A324" t="str">
            <v>L230</v>
          </cell>
          <cell r="B324" t="str">
            <v>水分離性:抗乳化54℃</v>
          </cell>
          <cell r="C324" t="str">
            <v>JIS-K-2520</v>
          </cell>
          <cell r="D324" t="str">
            <v>▼</v>
          </cell>
          <cell r="E324" t="str">
            <v>抗乳化54℃はL230、抗乳化82℃はL231</v>
          </cell>
        </row>
        <row r="325">
          <cell r="A325" t="str">
            <v>L231</v>
          </cell>
          <cell r="B325" t="str">
            <v>水分離性:抗乳化82℃</v>
          </cell>
          <cell r="C325" t="str">
            <v>JIS-K-2520</v>
          </cell>
          <cell r="D325" t="str">
            <v>▼</v>
          </cell>
          <cell r="E325" t="str">
            <v>抗乳化54℃はL230、抗乳化82℃はL231</v>
          </cell>
        </row>
        <row r="326">
          <cell r="A326" t="str">
            <v>L232</v>
          </cell>
          <cell r="B326" t="str">
            <v>水分離性:蒸気乳化度</v>
          </cell>
          <cell r="C326" t="str">
            <v>JIS-K-2520</v>
          </cell>
          <cell r="D326" t="str">
            <v/>
          </cell>
        </row>
        <row r="328">
          <cell r="A328" t="str">
            <v>L234</v>
          </cell>
          <cell r="B328" t="str">
            <v>不溶解分：ﾍﾟﾝﾀﾝA法</v>
          </cell>
          <cell r="C328" t="str">
            <v>JPI-5S-18-80</v>
          </cell>
          <cell r="D328" t="str">
            <v>▼</v>
          </cell>
          <cell r="E328" t="str">
            <v>ﾍﾟﾝﾀﾝA法はL234、ﾍﾟﾝﾀﾝB法はL235、ﾄﾙｴﾝA法はL236、：ﾄﾙｴﾝB法はL237</v>
          </cell>
        </row>
        <row r="329">
          <cell r="A329" t="str">
            <v>L235</v>
          </cell>
          <cell r="B329" t="str">
            <v>不溶解分：ﾍﾟﾝﾀﾝB法</v>
          </cell>
          <cell r="C329" t="str">
            <v>JPI-5S-18-80</v>
          </cell>
          <cell r="D329" t="str">
            <v>▼</v>
          </cell>
          <cell r="E329" t="str">
            <v>ﾍﾟﾝﾀﾝA法はL234、ﾍﾟﾝﾀﾝB法はL235、ﾄﾙｴﾝA法はL236、：ﾄﾙｴﾝB法はL237</v>
          </cell>
        </row>
        <row r="330">
          <cell r="A330" t="str">
            <v>L236</v>
          </cell>
          <cell r="B330" t="str">
            <v>不溶解分：ﾄﾙｴﾝA法</v>
          </cell>
          <cell r="C330" t="str">
            <v>JPI-5S-18-80</v>
          </cell>
          <cell r="D330" t="str">
            <v>▼</v>
          </cell>
          <cell r="E330" t="str">
            <v>ﾍﾟﾝﾀﾝA法はL234、ﾍﾟﾝﾀﾝB法はL235、ﾄﾙｴﾝA法はL236、：ﾄﾙｴﾝB法はL237</v>
          </cell>
        </row>
        <row r="331">
          <cell r="A331" t="str">
            <v>L237</v>
          </cell>
          <cell r="B331" t="str">
            <v>不溶解分：ﾄﾙｴﾝB法</v>
          </cell>
          <cell r="C331" t="str">
            <v>JPI-5S-18-80</v>
          </cell>
          <cell r="D331" t="str">
            <v>▼</v>
          </cell>
          <cell r="E331" t="str">
            <v>ﾍﾟﾝﾀﾝA法はL234、ﾍﾟﾝﾀﾝB法はL235、ﾄﾙｴﾝA法はL236、：ﾄﾙｴﾝB法はL237</v>
          </cell>
        </row>
        <row r="332">
          <cell r="A332" t="str">
            <v>L240</v>
          </cell>
          <cell r="B332" t="str">
            <v>汚染度計数法-ISO</v>
          </cell>
          <cell r="C332" t="str">
            <v>ISO-4406</v>
          </cell>
          <cell r="D332" t="str">
            <v>▼</v>
          </cell>
          <cell r="E332" t="str">
            <v>NAS等級はL228</v>
          </cell>
        </row>
        <row r="333">
          <cell r="A333" t="str">
            <v>L241</v>
          </cell>
          <cell r="B333" t="str">
            <v>硫酸灰分</v>
          </cell>
          <cell r="C333" t="str">
            <v>JIS-K-2272</v>
          </cell>
          <cell r="D333" t="str">
            <v/>
          </cell>
        </row>
        <row r="335">
          <cell r="A335" t="str">
            <v>L242</v>
          </cell>
          <cell r="B335" t="str">
            <v>燃料希釈：ｶﾞｿﾘﾝ</v>
          </cell>
          <cell r="C335" t="str">
            <v>JPI-5S-24-04</v>
          </cell>
          <cell r="D335" t="str">
            <v>▼</v>
          </cell>
          <cell r="E335" t="str">
            <v>潤滑油に混入したガソリン分の定量</v>
          </cell>
        </row>
        <row r="336">
          <cell r="A336" t="str">
            <v>L2421</v>
          </cell>
          <cell r="B336" t="str">
            <v>燃料希釈：エタノール</v>
          </cell>
        </row>
        <row r="337">
          <cell r="A337" t="str">
            <v>L243</v>
          </cell>
          <cell r="B337" t="str">
            <v>燃料希釈：軽油</v>
          </cell>
          <cell r="C337" t="str">
            <v>JPI-5S-23-04</v>
          </cell>
          <cell r="D337" t="str">
            <v>▼</v>
          </cell>
          <cell r="E337" t="str">
            <v>潤滑油に混入した軽油分の定量</v>
          </cell>
        </row>
        <row r="339">
          <cell r="A339" t="str">
            <v>L244</v>
          </cell>
          <cell r="B339" t="str">
            <v>表面張力</v>
          </cell>
          <cell r="C339" t="str">
            <v>JIS-K-2241</v>
          </cell>
          <cell r="D339" t="str">
            <v>▼</v>
          </cell>
          <cell r="E339" t="str">
            <v>界面張力はL245</v>
          </cell>
        </row>
        <row r="340">
          <cell r="A340" t="str">
            <v>L245</v>
          </cell>
          <cell r="B340" t="str">
            <v>界面張力</v>
          </cell>
          <cell r="C340" t="str">
            <v>JIS-K2241準拠</v>
          </cell>
          <cell r="D340" t="str">
            <v>▼</v>
          </cell>
          <cell r="E340" t="str">
            <v>表面張力はL244　F102密度も必要</v>
          </cell>
        </row>
        <row r="341">
          <cell r="A341" t="str">
            <v>L246</v>
          </cell>
          <cell r="B341" t="str">
            <v>腐食酸化安定度航空潤滑油</v>
          </cell>
          <cell r="C341" t="str">
            <v>JIS-K2503</v>
          </cell>
        </row>
        <row r="342">
          <cell r="A342" t="str">
            <v>L247</v>
          </cell>
          <cell r="B342" t="str">
            <v>ｎ－ｄ－Ｍ環分析</v>
          </cell>
          <cell r="C342" t="str">
            <v>ASTM-D-3238</v>
          </cell>
          <cell r="D342" t="str">
            <v>▼</v>
          </cell>
          <cell r="E342" t="str">
            <v>密度F102･屈折率L221･動粘度40℃L208･100℃L209･硫黄励起法K503も依頼してください。</v>
          </cell>
        </row>
        <row r="344">
          <cell r="A344" t="str">
            <v>L301</v>
          </cell>
          <cell r="B344" t="str">
            <v>ｼｪﾙ四球試験：EP</v>
          </cell>
          <cell r="C344" t="str">
            <v>ASTM-D-2783</v>
          </cell>
          <cell r="D344" t="str">
            <v>▼</v>
          </cell>
          <cell r="E344" t="str">
            <v>性能実験G
油種：グリースの場合G301で登録してください。</v>
          </cell>
        </row>
        <row r="345">
          <cell r="A345" t="str">
            <v>L302</v>
          </cell>
          <cell r="B345" t="str">
            <v>ｼｪﾙ四球：WEAR</v>
          </cell>
          <cell r="C345" t="str">
            <v>ASTM-D-4172</v>
          </cell>
          <cell r="D345" t="str">
            <v>▼</v>
          </cell>
          <cell r="E345" t="str">
            <v>性能実験G
油種：グリースの場合G302で登録してください。</v>
          </cell>
        </row>
        <row r="346">
          <cell r="A346" t="str">
            <v>L303</v>
          </cell>
          <cell r="B346" t="str">
            <v>曽田式四球試験</v>
          </cell>
          <cell r="C346" t="str">
            <v>JIS-K-2519</v>
          </cell>
          <cell r="D346" t="str">
            <v>▼</v>
          </cell>
          <cell r="E346" t="str">
            <v>性能実験G</v>
          </cell>
        </row>
        <row r="347">
          <cell r="A347" t="str">
            <v>L304</v>
          </cell>
          <cell r="B347" t="str">
            <v>曽田式振子試験</v>
          </cell>
          <cell r="C347" t="str">
            <v>-</v>
          </cell>
          <cell r="D347" t="str">
            <v>▼</v>
          </cell>
          <cell r="E347" t="str">
            <v>性能実験G</v>
          </cell>
        </row>
        <row r="348">
          <cell r="A348" t="str">
            <v>L307</v>
          </cell>
          <cell r="B348" t="str">
            <v>SRV：振動摩擦摩耗試験</v>
          </cell>
          <cell r="C348" t="str">
            <v>ASTM D6425</v>
          </cell>
          <cell r="D348" t="str">
            <v>▼</v>
          </cell>
          <cell r="E348" t="str">
            <v>油種：グリースの場合、油種・試料名・特記事項からグリースとわかるように明記してください。
油種がグリースなら担当は性能実験となります。</v>
          </cell>
        </row>
        <row r="350">
          <cell r="A350" t="str">
            <v>L308</v>
          </cell>
          <cell r="B350" t="str">
            <v>ISOT</v>
          </cell>
          <cell r="C350" t="str">
            <v>JIS-K-2514</v>
          </cell>
          <cell r="D350" t="str">
            <v>▼</v>
          </cell>
          <cell r="E350" t="str">
            <v>ISOT後の油の評価をする場合は、担当者と相談し、最終納期の設定をするようにしてください。また、ISOT後の油の評価はISOT後のサンプルができてからにしてください。</v>
          </cell>
        </row>
        <row r="351">
          <cell r="A351" t="str">
            <v>L309</v>
          </cell>
          <cell r="B351" t="str">
            <v>TOST</v>
          </cell>
          <cell r="C351" t="str">
            <v>JIS-K-2514</v>
          </cell>
          <cell r="D351" t="str">
            <v/>
          </cell>
        </row>
        <row r="352">
          <cell r="A352" t="str">
            <v>L310</v>
          </cell>
          <cell r="B352" t="str">
            <v>RBOT</v>
          </cell>
          <cell r="C352" t="str">
            <v>JIS-K-2514</v>
          </cell>
          <cell r="D352" t="str">
            <v/>
          </cell>
        </row>
        <row r="353">
          <cell r="A353" t="str">
            <v>L311</v>
          </cell>
          <cell r="B353" t="str">
            <v>ﾁﾑｹﾝ試験</v>
          </cell>
          <cell r="C353" t="str">
            <v>JIS-K-2519</v>
          </cell>
          <cell r="D353" t="str">
            <v>▼</v>
          </cell>
          <cell r="E353" t="str">
            <v>性能実験G
油種：グリースの場合もL311で登録してください。(依頼システムにG411の登録なし)</v>
          </cell>
        </row>
        <row r="354">
          <cell r="A354" t="str">
            <v>L312</v>
          </cell>
          <cell r="B354" t="str">
            <v>ﾊﾟﾈﾙｺｰｷﾝｸﾞ</v>
          </cell>
          <cell r="C354" t="str">
            <v>FED791A3462</v>
          </cell>
          <cell r="D354" t="str">
            <v/>
          </cell>
        </row>
        <row r="355">
          <cell r="A355" t="str">
            <v>L313</v>
          </cell>
          <cell r="B355" t="str">
            <v>ｺﾞﾑ膨潤試験</v>
          </cell>
          <cell r="C355" t="str">
            <v>JIS-K-6258</v>
          </cell>
          <cell r="D355" t="str">
            <v>▼</v>
          </cell>
          <cell r="E355" t="str">
            <v>シール試験　ゴム材以外（プラスチック・金属）の浸漬試験もこのコードです！！</v>
          </cell>
        </row>
        <row r="356">
          <cell r="A356" t="str">
            <v>L314</v>
          </cell>
          <cell r="B356" t="str">
            <v>塩水噴霧試験</v>
          </cell>
          <cell r="C356" t="str">
            <v>JIS-K-2246</v>
          </cell>
          <cell r="D356" t="str">
            <v/>
          </cell>
        </row>
        <row r="357">
          <cell r="A357" t="str">
            <v>L315</v>
          </cell>
          <cell r="B357" t="str">
            <v>錆止め性能：蒸留水</v>
          </cell>
          <cell r="C357" t="str">
            <v>JIS-K-2510</v>
          </cell>
          <cell r="D357" t="str">
            <v/>
          </cell>
        </row>
        <row r="358">
          <cell r="A358" t="str">
            <v>L316</v>
          </cell>
          <cell r="B358" t="str">
            <v>錆止め性能：人工海水</v>
          </cell>
          <cell r="C358" t="str">
            <v>JIS-K-2510</v>
          </cell>
          <cell r="D358" t="str">
            <v/>
          </cell>
        </row>
        <row r="359">
          <cell r="A359" t="str">
            <v>L317</v>
          </cell>
          <cell r="B359" t="str">
            <v>熱安定度試験</v>
          </cell>
          <cell r="C359" t="str">
            <v>JIS-K-2540</v>
          </cell>
          <cell r="D359" t="str">
            <v/>
          </cell>
        </row>
        <row r="360">
          <cell r="A360" t="str">
            <v>L318</v>
          </cell>
          <cell r="B360" t="str">
            <v>ｼﾝｼﾅﾃｨ熱安定度試験</v>
          </cell>
          <cell r="C360" t="str">
            <v>-</v>
          </cell>
          <cell r="D360" t="str">
            <v/>
          </cell>
        </row>
        <row r="361">
          <cell r="A361" t="str">
            <v>L319</v>
          </cell>
          <cell r="B361" t="str">
            <v>超音波せん断安定度　1時間</v>
          </cell>
          <cell r="C361" t="str">
            <v>JASO M347-95</v>
          </cell>
          <cell r="D361" t="str">
            <v>▼</v>
          </cell>
          <cell r="E361" t="str">
            <v>JASO M347-95法。
ASTM法（0℃30分）の試験はできません。
前後の動粘度登録は不要。</v>
          </cell>
        </row>
        <row r="362">
          <cell r="A362" t="str">
            <v>L3190</v>
          </cell>
          <cell r="B362" t="str">
            <v>使用しない事！超音波せん断安定度　30分</v>
          </cell>
          <cell r="C362" t="str">
            <v>JASO M347-95</v>
          </cell>
          <cell r="D362" t="str">
            <v>▼</v>
          </cell>
          <cell r="E362" t="str">
            <v>その他の時間はL319の備考欄で対応。
せん断前の動粘度（L208動粘度40℃,L209動粘度100℃)の登録も必要です。
JASO M347-95法。ASTM法（0℃30分）の試験はできません。
前後の動粘度登録は不要。</v>
          </cell>
        </row>
        <row r="363">
          <cell r="A363" t="str">
            <v>L3191</v>
          </cell>
          <cell r="B363" t="str">
            <v>使用しない事！超音波せん断安定度　5時間</v>
          </cell>
          <cell r="C363" t="str">
            <v>JASO M347-95</v>
          </cell>
          <cell r="D363" t="str">
            <v>▼</v>
          </cell>
          <cell r="E363" t="str">
            <v>その他の時間はL319の備考欄で対応。
せん断前の動粘度（L208動粘度40℃,L209動粘度100℃)の登録も必要です。
JASO M347-95法。ASTM法（0℃30分）の試験はできません。
前後の動粘度登録は不要。</v>
          </cell>
        </row>
        <row r="364">
          <cell r="A364" t="str">
            <v>L3192</v>
          </cell>
          <cell r="B364" t="str">
            <v>使用しない事！超音波せん断安定度　10時間</v>
          </cell>
          <cell r="C364" t="str">
            <v>JASO M347-95</v>
          </cell>
          <cell r="D364" t="str">
            <v>▼</v>
          </cell>
          <cell r="E364" t="str">
            <v>その他の時間はL319の備考欄で対応。
せん断前の動粘度（L208動粘度40℃,L209動粘度100℃)の登録も必要です。
JASO M347-95法。ASTM法（0℃30分）の試験はできません。
前後の動粘度登録は不要。</v>
          </cell>
        </row>
        <row r="365">
          <cell r="A365" t="str">
            <v>L3194</v>
          </cell>
          <cell r="B365" t="str">
            <v>超音波せん断安定度　JPI</v>
          </cell>
          <cell r="C365" t="str">
            <v>JPI-5S-29</v>
          </cell>
          <cell r="D365" t="str">
            <v>▼</v>
          </cell>
          <cell r="E365" t="str">
            <v>せん断前の動粘度（L208動粘度40℃,L209動粘度100℃)の登録も必要です。
JPI法。ASTM法（0℃30分）の試験はできません。
前後の動粘度登録は不要。</v>
          </cell>
        </row>
        <row r="367">
          <cell r="A367" t="str">
            <v>L320</v>
          </cell>
          <cell r="B367" t="str">
            <v>銅板腐食試験</v>
          </cell>
          <cell r="C367" t="str">
            <v>JIS-K-2513</v>
          </cell>
          <cell r="D367" t="str">
            <v/>
          </cell>
          <cell r="E367" t="str">
            <v>温度と時間（もしくはJISでの油種）が必要。</v>
          </cell>
        </row>
        <row r="368">
          <cell r="A368" t="str">
            <v>L321</v>
          </cell>
          <cell r="B368" t="str">
            <v>見掛け粘度：CCS</v>
          </cell>
          <cell r="C368" t="str">
            <v>JIS-K-2010</v>
          </cell>
          <cell r="E368" t="str">
            <v>温度もしくはグレードが必要。</v>
          </cell>
        </row>
        <row r="369">
          <cell r="A369" t="str">
            <v>L322</v>
          </cell>
          <cell r="B369" t="str">
            <v>湿潤試験</v>
          </cell>
          <cell r="C369" t="str">
            <v>JIS-K-2246</v>
          </cell>
          <cell r="D369" t="str">
            <v/>
          </cell>
          <cell r="E369" t="str">
            <v>時間が必要。</v>
          </cell>
        </row>
        <row r="370">
          <cell r="A370" t="str">
            <v>L323</v>
          </cell>
          <cell r="B370" t="str">
            <v>ｽﾃｨｯｸｽﾘｯﾌﾟ試験</v>
          </cell>
          <cell r="C370" t="str">
            <v>ASTM-D-2877</v>
          </cell>
          <cell r="D370" t="str">
            <v/>
          </cell>
        </row>
        <row r="371">
          <cell r="A371" t="str">
            <v>L324</v>
          </cell>
          <cell r="B371" t="str">
            <v>フェログラフィ分析</v>
          </cell>
          <cell r="C371" t="str">
            <v>-</v>
          </cell>
          <cell r="D371" t="str">
            <v>▼</v>
          </cell>
          <cell r="E371" t="str">
            <v>外注</v>
          </cell>
        </row>
        <row r="372">
          <cell r="A372" t="str">
            <v>L326</v>
          </cell>
          <cell r="B372" t="str">
            <v>ﾎｯﾄﾁｭ-ﾌﾞﾃｽﾄ</v>
          </cell>
          <cell r="C372" t="str">
            <v>JPI-5S-55-99</v>
          </cell>
        </row>
        <row r="373">
          <cell r="A373" t="str">
            <v>L327</v>
          </cell>
          <cell r="B373" t="str">
            <v>ｴﾝｼﾞﾝ油蒸発性:NOACK法</v>
          </cell>
          <cell r="C373" t="str">
            <v>JPI-5S-41-93</v>
          </cell>
        </row>
        <row r="374">
          <cell r="A374" t="str">
            <v>L328</v>
          </cell>
          <cell r="B374" t="str">
            <v>KRLせん断安定度試験</v>
          </cell>
          <cell r="C374" t="str">
            <v>CEC L-45-T99</v>
          </cell>
          <cell r="D374" t="str">
            <v>▼</v>
          </cell>
          <cell r="E374" t="str">
            <v>性能実験G</v>
          </cell>
        </row>
        <row r="375">
          <cell r="A375" t="str">
            <v>L329</v>
          </cell>
          <cell r="B375" t="str">
            <v>SAE NO.2摩擦特性</v>
          </cell>
          <cell r="D375" t="str">
            <v>▼</v>
          </cell>
          <cell r="E375" t="str">
            <v>性能実験G</v>
          </cell>
        </row>
        <row r="376">
          <cell r="A376" t="str">
            <v>L331</v>
          </cell>
          <cell r="B376" t="str">
            <v>HTHS粘度</v>
          </cell>
          <cell r="C376" t="str">
            <v>JPI-5S-36-91</v>
          </cell>
        </row>
        <row r="377">
          <cell r="A377" t="str">
            <v>L332</v>
          </cell>
          <cell r="B377" t="str">
            <v>予備ｱﾙｶﾘ度</v>
          </cell>
          <cell r="C377" t="str">
            <v>JIS-K-2234</v>
          </cell>
          <cell r="D377" t="str">
            <v/>
          </cell>
        </row>
        <row r="378">
          <cell r="A378" t="str">
            <v>L338</v>
          </cell>
          <cell r="B378" t="str">
            <v>IAE焼付き試験</v>
          </cell>
          <cell r="C378" t="str">
            <v>IP166</v>
          </cell>
          <cell r="D378" t="str">
            <v>▼</v>
          </cell>
          <cell r="E378" t="str">
            <v>性能実験G</v>
          </cell>
        </row>
        <row r="379">
          <cell r="A379" t="str">
            <v>L344</v>
          </cell>
          <cell r="B379" t="str">
            <v>LFW-1</v>
          </cell>
          <cell r="C379" t="str">
            <v>ASTM　D-2714</v>
          </cell>
          <cell r="D379" t="str">
            <v>▼</v>
          </cell>
          <cell r="E379" t="str">
            <v>性能実験G</v>
          </cell>
        </row>
        <row r="380">
          <cell r="A380" t="str">
            <v>L346</v>
          </cell>
          <cell r="B380" t="str">
            <v>けん化価</v>
          </cell>
          <cell r="C380" t="str">
            <v>JIS-K-2503</v>
          </cell>
          <cell r="E380" t="str">
            <v>廃止</v>
          </cell>
        </row>
        <row r="381">
          <cell r="A381" t="str">
            <v>L348</v>
          </cell>
          <cell r="B381" t="str">
            <v>汚濁度・分散性</v>
          </cell>
          <cell r="C381" t="str">
            <v>TMS-434</v>
          </cell>
        </row>
        <row r="382">
          <cell r="A382" t="str">
            <v>L350</v>
          </cell>
          <cell r="B382" t="str">
            <v>FZG</v>
          </cell>
          <cell r="C382" t="str">
            <v>DIN51354,CECL07A</v>
          </cell>
          <cell r="D382" t="str">
            <v>▼</v>
          </cell>
          <cell r="E382" t="str">
            <v>性能実験G</v>
          </cell>
        </row>
        <row r="383">
          <cell r="A383" t="str">
            <v>L351</v>
          </cell>
          <cell r="B383" t="str">
            <v>LVFA摩擦特性</v>
          </cell>
          <cell r="C383" t="str">
            <v>JASO-M249-02準拠</v>
          </cell>
          <cell r="D383" t="str">
            <v>▼</v>
          </cell>
          <cell r="E383" t="str">
            <v>性能実験G</v>
          </cell>
        </row>
        <row r="384">
          <cell r="A384" t="str">
            <v>L353</v>
          </cell>
          <cell r="B384" t="str">
            <v>ﾎﾞｯｼｭせん断試験</v>
          </cell>
          <cell r="C384" t="str">
            <v>ASTM-D-3945</v>
          </cell>
          <cell r="E384" t="str">
            <v>動粘度の登録は不要</v>
          </cell>
        </row>
        <row r="385">
          <cell r="A385" t="str">
            <v>L354</v>
          </cell>
          <cell r="B385" t="str">
            <v>NＯxバブリング試験</v>
          </cell>
          <cell r="C385" t="str">
            <v>-</v>
          </cell>
          <cell r="D385" t="str">
            <v>▼</v>
          </cell>
          <cell r="E385" t="str">
            <v>Nox後の油の評価をする場合は、担当者と相談し、最終納期の設定をするようにしてください。また、Nox後の油の評価はNox後のサンプルができてからにしてください。
ガソリン添加の場合はF102密度が必要</v>
          </cell>
        </row>
        <row r="386">
          <cell r="A386" t="str">
            <v>L355</v>
          </cell>
          <cell r="B386" t="str">
            <v>マイクロクラッチ</v>
          </cell>
          <cell r="C386" t="str">
            <v>JCMA規格</v>
          </cell>
        </row>
        <row r="387">
          <cell r="A387" t="str">
            <v>L366</v>
          </cell>
          <cell r="B387" t="str">
            <v>MRV低温粘度試験</v>
          </cell>
          <cell r="C387" t="str">
            <v>JPI-5S-42-93</v>
          </cell>
        </row>
        <row r="388">
          <cell r="A388" t="str">
            <v>L375</v>
          </cell>
          <cell r="B388" t="str">
            <v>減圧蒸留</v>
          </cell>
          <cell r="C388" t="str">
            <v>ASTM-D-1160</v>
          </cell>
          <cell r="D388" t="str">
            <v/>
          </cell>
        </row>
        <row r="389">
          <cell r="A389" t="str">
            <v>L376</v>
          </cell>
          <cell r="B389" t="str">
            <v>10%残炭（減圧蒸留濃縮）</v>
          </cell>
          <cell r="C389" t="str">
            <v>JIS-K-2270</v>
          </cell>
          <cell r="D389" t="str">
            <v/>
          </cell>
        </row>
        <row r="390">
          <cell r="A390" t="str">
            <v>L381</v>
          </cell>
          <cell r="B390" t="str">
            <v>ﾌｨﾙﾀﾗﾋﾞﾘﾃｨ</v>
          </cell>
          <cell r="C390" t="str">
            <v>JCMAS P043</v>
          </cell>
          <cell r="D390" t="str">
            <v/>
          </cell>
        </row>
        <row r="391">
          <cell r="A391" t="str">
            <v>L382</v>
          </cell>
          <cell r="B391" t="str">
            <v>加水分解安定性試験</v>
          </cell>
          <cell r="C391" t="str">
            <v>ASTM-D-2619</v>
          </cell>
          <cell r="D391" t="str">
            <v/>
          </cell>
        </row>
        <row r="392">
          <cell r="A392" t="str">
            <v>L385</v>
          </cell>
          <cell r="B392" t="str">
            <v>電気伝導度</v>
          </cell>
          <cell r="C392" t="str">
            <v>JIS K-2276</v>
          </cell>
          <cell r="D392" t="str">
            <v>▼</v>
          </cell>
          <cell r="E392" t="str">
            <v>燃料・潤滑油ともに測定可</v>
          </cell>
        </row>
        <row r="393">
          <cell r="A393" t="str">
            <v>L386</v>
          </cell>
          <cell r="B393" t="str">
            <v>ﾌｧﾚｯｸｽ　Wear</v>
          </cell>
          <cell r="C393" t="str">
            <v>ASTM-D2670</v>
          </cell>
          <cell r="D393" t="str">
            <v>▼</v>
          </cell>
          <cell r="E393" t="str">
            <v>性能実験G</v>
          </cell>
        </row>
        <row r="394">
          <cell r="A394" t="str">
            <v>L387</v>
          </cell>
          <cell r="B394" t="str">
            <v>ﾌｧﾚｯｸｽ　EP</v>
          </cell>
          <cell r="C394" t="str">
            <v>ASTM-D3233</v>
          </cell>
          <cell r="D394" t="str">
            <v>▼</v>
          </cell>
          <cell r="E394" t="str">
            <v>性能実験G</v>
          </cell>
        </row>
        <row r="395">
          <cell r="A395" t="str">
            <v>L389</v>
          </cell>
          <cell r="B395" t="str">
            <v>ヨウ素価</v>
          </cell>
          <cell r="C395" t="str">
            <v>JIS K-0070</v>
          </cell>
        </row>
        <row r="396">
          <cell r="A396" t="str">
            <v>L390</v>
          </cell>
          <cell r="B396" t="str">
            <v>シェル四球試験LWI/WL/ISL</v>
          </cell>
          <cell r="C396" t="str">
            <v>ASTM-D-2783</v>
          </cell>
          <cell r="D396" t="str">
            <v>▼</v>
          </cell>
          <cell r="E396" t="str">
            <v>性能実験G
油種：グリースの場合G390で登録してください。</v>
          </cell>
        </row>
        <row r="397">
          <cell r="A397" t="str">
            <v>L395</v>
          </cell>
          <cell r="B397" t="str">
            <v>ﾕﾆｽﾁｰﾙ転がり寿命試験</v>
          </cell>
        </row>
        <row r="398">
          <cell r="A398" t="str">
            <v>L548</v>
          </cell>
          <cell r="B398" t="str">
            <v>MAN水分離</v>
          </cell>
          <cell r="C398" t="str">
            <v>-</v>
          </cell>
        </row>
        <row r="399">
          <cell r="A399" t="str">
            <v>L549</v>
          </cell>
          <cell r="B399" t="str">
            <v>水溶解度</v>
          </cell>
        </row>
        <row r="400">
          <cell r="A400" t="str">
            <v>L553</v>
          </cell>
          <cell r="B400" t="str">
            <v>フルフラール量</v>
          </cell>
          <cell r="C400" t="str">
            <v>ICE31198</v>
          </cell>
        </row>
        <row r="402">
          <cell r="A402" t="str">
            <v>S001</v>
          </cell>
          <cell r="B402" t="str">
            <v>試験分析その他</v>
          </cell>
          <cell r="D402" t="str">
            <v>▼</v>
          </cell>
          <cell r="E402" t="str">
            <v>知りたいことを具体的に記載してください。
担当チーム・担当者も明記してください。</v>
          </cell>
        </row>
        <row r="403">
          <cell r="A403" t="str">
            <v>S002</v>
          </cell>
          <cell r="B403" t="str">
            <v>性能実験その他</v>
          </cell>
          <cell r="D403" t="str">
            <v>▼</v>
          </cell>
          <cell r="E403" t="str">
            <v>知りたいことを具体的に記載してください。</v>
          </cell>
        </row>
      </sheetData>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HFRR@25&#8451;"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DEAC4-7952-4A5F-BDCB-D4A1AAF88956}">
  <dimension ref="B1:U61"/>
  <sheetViews>
    <sheetView tabSelected="1" view="pageBreakPreview" zoomScale="70" zoomScaleNormal="100" zoomScaleSheetLayoutView="70" workbookViewId="0">
      <selection activeCell="B1" sqref="B1"/>
    </sheetView>
  </sheetViews>
  <sheetFormatPr defaultRowHeight="15.75" outlineLevelCol="1"/>
  <cols>
    <col min="1" max="1" width="1.25" style="1" customWidth="1"/>
    <col min="2" max="2" width="16.375" style="2" customWidth="1"/>
    <col min="3" max="3" width="20.5" style="3" customWidth="1"/>
    <col min="4" max="4" width="11.125" style="20" customWidth="1"/>
    <col min="5" max="5" width="14.5" style="45" customWidth="1"/>
    <col min="6" max="6" width="21.75" style="1" customWidth="1"/>
    <col min="7" max="7" width="5.125" style="1" customWidth="1"/>
    <col min="8" max="8" width="11" style="140" customWidth="1"/>
    <col min="9" max="9" width="3.375" style="1" customWidth="1"/>
    <col min="10" max="10" width="5.125" style="1" customWidth="1"/>
    <col min="11" max="11" width="11" style="140" customWidth="1"/>
    <col min="12" max="12" width="3.375" style="1" customWidth="1"/>
    <col min="13" max="16" width="11" style="140" hidden="1" customWidth="1" outlineLevel="1"/>
    <col min="17" max="17" width="6.375" style="157" hidden="1" customWidth="1" outlineLevel="1"/>
    <col min="18" max="18" width="10.75" style="140" hidden="1" customWidth="1" outlineLevel="1"/>
    <col min="19" max="19" width="6.375" style="157" hidden="1" customWidth="1" outlineLevel="1"/>
    <col min="20" max="20" width="13.125" style="1" bestFit="1" customWidth="1" collapsed="1"/>
    <col min="21" max="21" width="24.75" style="1" customWidth="1"/>
    <col min="22" max="255" width="8.875" style="1"/>
    <col min="256" max="256" width="1.25" style="1" customWidth="1"/>
    <col min="257" max="257" width="15.875" style="1" customWidth="1"/>
    <col min="258" max="258" width="26.125" style="1" bestFit="1" customWidth="1"/>
    <col min="259" max="259" width="10.5" style="1" bestFit="1" customWidth="1"/>
    <col min="260" max="260" width="13.125" style="1" bestFit="1" customWidth="1"/>
    <col min="261" max="261" width="12.25" style="1" bestFit="1" customWidth="1"/>
    <col min="262" max="263" width="8.875" style="1"/>
    <col min="264" max="264" width="13.5" style="1" customWidth="1"/>
    <col min="265" max="265" width="8.875" style="1"/>
    <col min="266" max="266" width="13.5" style="1" customWidth="1"/>
    <col min="267" max="267" width="8.875" style="1"/>
    <col min="268" max="268" width="32.5" style="1" bestFit="1" customWidth="1"/>
    <col min="269" max="511" width="8.875" style="1"/>
    <col min="512" max="512" width="1.25" style="1" customWidth="1"/>
    <col min="513" max="513" width="15.875" style="1" customWidth="1"/>
    <col min="514" max="514" width="26.125" style="1" bestFit="1" customWidth="1"/>
    <col min="515" max="515" width="10.5" style="1" bestFit="1" customWidth="1"/>
    <col min="516" max="516" width="13.125" style="1" bestFit="1" customWidth="1"/>
    <col min="517" max="517" width="12.25" style="1" bestFit="1" customWidth="1"/>
    <col min="518" max="519" width="8.875" style="1"/>
    <col min="520" max="520" width="13.5" style="1" customWidth="1"/>
    <col min="521" max="521" width="8.875" style="1"/>
    <col min="522" max="522" width="13.5" style="1" customWidth="1"/>
    <col min="523" max="523" width="8.875" style="1"/>
    <col min="524" max="524" width="32.5" style="1" bestFit="1" customWidth="1"/>
    <col min="525" max="767" width="8.875" style="1"/>
    <col min="768" max="768" width="1.25" style="1" customWidth="1"/>
    <col min="769" max="769" width="15.875" style="1" customWidth="1"/>
    <col min="770" max="770" width="26.125" style="1" bestFit="1" customWidth="1"/>
    <col min="771" max="771" width="10.5" style="1" bestFit="1" customWidth="1"/>
    <col min="772" max="772" width="13.125" style="1" bestFit="1" customWidth="1"/>
    <col min="773" max="773" width="12.25" style="1" bestFit="1" customWidth="1"/>
    <col min="774" max="775" width="8.875" style="1"/>
    <col min="776" max="776" width="13.5" style="1" customWidth="1"/>
    <col min="777" max="777" width="8.875" style="1"/>
    <col min="778" max="778" width="13.5" style="1" customWidth="1"/>
    <col min="779" max="779" width="8.875" style="1"/>
    <col min="780" max="780" width="32.5" style="1" bestFit="1" customWidth="1"/>
    <col min="781" max="1023" width="8.875" style="1"/>
    <col min="1024" max="1024" width="1.25" style="1" customWidth="1"/>
    <col min="1025" max="1025" width="15.875" style="1" customWidth="1"/>
    <col min="1026" max="1026" width="26.125" style="1" bestFit="1" customWidth="1"/>
    <col min="1027" max="1027" width="10.5" style="1" bestFit="1" customWidth="1"/>
    <col min="1028" max="1028" width="13.125" style="1" bestFit="1" customWidth="1"/>
    <col min="1029" max="1029" width="12.25" style="1" bestFit="1" customWidth="1"/>
    <col min="1030" max="1031" width="8.875" style="1"/>
    <col min="1032" max="1032" width="13.5" style="1" customWidth="1"/>
    <col min="1033" max="1033" width="8.875" style="1"/>
    <col min="1034" max="1034" width="13.5" style="1" customWidth="1"/>
    <col min="1035" max="1035" width="8.875" style="1"/>
    <col min="1036" max="1036" width="32.5" style="1" bestFit="1" customWidth="1"/>
    <col min="1037" max="1279" width="8.875" style="1"/>
    <col min="1280" max="1280" width="1.25" style="1" customWidth="1"/>
    <col min="1281" max="1281" width="15.875" style="1" customWidth="1"/>
    <col min="1282" max="1282" width="26.125" style="1" bestFit="1" customWidth="1"/>
    <col min="1283" max="1283" width="10.5" style="1" bestFit="1" customWidth="1"/>
    <col min="1284" max="1284" width="13.125" style="1" bestFit="1" customWidth="1"/>
    <col min="1285" max="1285" width="12.25" style="1" bestFit="1" customWidth="1"/>
    <col min="1286" max="1287" width="8.875" style="1"/>
    <col min="1288" max="1288" width="13.5" style="1" customWidth="1"/>
    <col min="1289" max="1289" width="8.875" style="1"/>
    <col min="1290" max="1290" width="13.5" style="1" customWidth="1"/>
    <col min="1291" max="1291" width="8.875" style="1"/>
    <col min="1292" max="1292" width="32.5" style="1" bestFit="1" customWidth="1"/>
    <col min="1293" max="1535" width="8.875" style="1"/>
    <col min="1536" max="1536" width="1.25" style="1" customWidth="1"/>
    <col min="1537" max="1537" width="15.875" style="1" customWidth="1"/>
    <col min="1538" max="1538" width="26.125" style="1" bestFit="1" customWidth="1"/>
    <col min="1539" max="1539" width="10.5" style="1" bestFit="1" customWidth="1"/>
    <col min="1540" max="1540" width="13.125" style="1" bestFit="1" customWidth="1"/>
    <col min="1541" max="1541" width="12.25" style="1" bestFit="1" customWidth="1"/>
    <col min="1542" max="1543" width="8.875" style="1"/>
    <col min="1544" max="1544" width="13.5" style="1" customWidth="1"/>
    <col min="1545" max="1545" width="8.875" style="1"/>
    <col min="1546" max="1546" width="13.5" style="1" customWidth="1"/>
    <col min="1547" max="1547" width="8.875" style="1"/>
    <col min="1548" max="1548" width="32.5" style="1" bestFit="1" customWidth="1"/>
    <col min="1549" max="1791" width="8.875" style="1"/>
    <col min="1792" max="1792" width="1.25" style="1" customWidth="1"/>
    <col min="1793" max="1793" width="15.875" style="1" customWidth="1"/>
    <col min="1794" max="1794" width="26.125" style="1" bestFit="1" customWidth="1"/>
    <col min="1795" max="1795" width="10.5" style="1" bestFit="1" customWidth="1"/>
    <col min="1796" max="1796" width="13.125" style="1" bestFit="1" customWidth="1"/>
    <col min="1797" max="1797" width="12.25" style="1" bestFit="1" customWidth="1"/>
    <col min="1798" max="1799" width="8.875" style="1"/>
    <col min="1800" max="1800" width="13.5" style="1" customWidth="1"/>
    <col min="1801" max="1801" width="8.875" style="1"/>
    <col min="1802" max="1802" width="13.5" style="1" customWidth="1"/>
    <col min="1803" max="1803" width="8.875" style="1"/>
    <col min="1804" max="1804" width="32.5" style="1" bestFit="1" customWidth="1"/>
    <col min="1805" max="2047" width="8.875" style="1"/>
    <col min="2048" max="2048" width="1.25" style="1" customWidth="1"/>
    <col min="2049" max="2049" width="15.875" style="1" customWidth="1"/>
    <col min="2050" max="2050" width="26.125" style="1" bestFit="1" customWidth="1"/>
    <col min="2051" max="2051" width="10.5" style="1" bestFit="1" customWidth="1"/>
    <col min="2052" max="2052" width="13.125" style="1" bestFit="1" customWidth="1"/>
    <col min="2053" max="2053" width="12.25" style="1" bestFit="1" customWidth="1"/>
    <col min="2054" max="2055" width="8.875" style="1"/>
    <col min="2056" max="2056" width="13.5" style="1" customWidth="1"/>
    <col min="2057" max="2057" width="8.875" style="1"/>
    <col min="2058" max="2058" width="13.5" style="1" customWidth="1"/>
    <col min="2059" max="2059" width="8.875" style="1"/>
    <col min="2060" max="2060" width="32.5" style="1" bestFit="1" customWidth="1"/>
    <col min="2061" max="2303" width="8.875" style="1"/>
    <col min="2304" max="2304" width="1.25" style="1" customWidth="1"/>
    <col min="2305" max="2305" width="15.875" style="1" customWidth="1"/>
    <col min="2306" max="2306" width="26.125" style="1" bestFit="1" customWidth="1"/>
    <col min="2307" max="2307" width="10.5" style="1" bestFit="1" customWidth="1"/>
    <col min="2308" max="2308" width="13.125" style="1" bestFit="1" customWidth="1"/>
    <col min="2309" max="2309" width="12.25" style="1" bestFit="1" customWidth="1"/>
    <col min="2310" max="2311" width="8.875" style="1"/>
    <col min="2312" max="2312" width="13.5" style="1" customWidth="1"/>
    <col min="2313" max="2313" width="8.875" style="1"/>
    <col min="2314" max="2314" width="13.5" style="1" customWidth="1"/>
    <col min="2315" max="2315" width="8.875" style="1"/>
    <col min="2316" max="2316" width="32.5" style="1" bestFit="1" customWidth="1"/>
    <col min="2317" max="2559" width="8.875" style="1"/>
    <col min="2560" max="2560" width="1.25" style="1" customWidth="1"/>
    <col min="2561" max="2561" width="15.875" style="1" customWidth="1"/>
    <col min="2562" max="2562" width="26.125" style="1" bestFit="1" customWidth="1"/>
    <col min="2563" max="2563" width="10.5" style="1" bestFit="1" customWidth="1"/>
    <col min="2564" max="2564" width="13.125" style="1" bestFit="1" customWidth="1"/>
    <col min="2565" max="2565" width="12.25" style="1" bestFit="1" customWidth="1"/>
    <col min="2566" max="2567" width="8.875" style="1"/>
    <col min="2568" max="2568" width="13.5" style="1" customWidth="1"/>
    <col min="2569" max="2569" width="8.875" style="1"/>
    <col min="2570" max="2570" width="13.5" style="1" customWidth="1"/>
    <col min="2571" max="2571" width="8.875" style="1"/>
    <col min="2572" max="2572" width="32.5" style="1" bestFit="1" customWidth="1"/>
    <col min="2573" max="2815" width="8.875" style="1"/>
    <col min="2816" max="2816" width="1.25" style="1" customWidth="1"/>
    <col min="2817" max="2817" width="15.875" style="1" customWidth="1"/>
    <col min="2818" max="2818" width="26.125" style="1" bestFit="1" customWidth="1"/>
    <col min="2819" max="2819" width="10.5" style="1" bestFit="1" customWidth="1"/>
    <col min="2820" max="2820" width="13.125" style="1" bestFit="1" customWidth="1"/>
    <col min="2821" max="2821" width="12.25" style="1" bestFit="1" customWidth="1"/>
    <col min="2822" max="2823" width="8.875" style="1"/>
    <col min="2824" max="2824" width="13.5" style="1" customWidth="1"/>
    <col min="2825" max="2825" width="8.875" style="1"/>
    <col min="2826" max="2826" width="13.5" style="1" customWidth="1"/>
    <col min="2827" max="2827" width="8.875" style="1"/>
    <col min="2828" max="2828" width="32.5" style="1" bestFit="1" customWidth="1"/>
    <col min="2829" max="3071" width="8.875" style="1"/>
    <col min="3072" max="3072" width="1.25" style="1" customWidth="1"/>
    <col min="3073" max="3073" width="15.875" style="1" customWidth="1"/>
    <col min="3074" max="3074" width="26.125" style="1" bestFit="1" customWidth="1"/>
    <col min="3075" max="3075" width="10.5" style="1" bestFit="1" customWidth="1"/>
    <col min="3076" max="3076" width="13.125" style="1" bestFit="1" customWidth="1"/>
    <col min="3077" max="3077" width="12.25" style="1" bestFit="1" customWidth="1"/>
    <col min="3078" max="3079" width="8.875" style="1"/>
    <col min="3080" max="3080" width="13.5" style="1" customWidth="1"/>
    <col min="3081" max="3081" width="8.875" style="1"/>
    <col min="3082" max="3082" width="13.5" style="1" customWidth="1"/>
    <col min="3083" max="3083" width="8.875" style="1"/>
    <col min="3084" max="3084" width="32.5" style="1" bestFit="1" customWidth="1"/>
    <col min="3085" max="3327" width="8.875" style="1"/>
    <col min="3328" max="3328" width="1.25" style="1" customWidth="1"/>
    <col min="3329" max="3329" width="15.875" style="1" customWidth="1"/>
    <col min="3330" max="3330" width="26.125" style="1" bestFit="1" customWidth="1"/>
    <col min="3331" max="3331" width="10.5" style="1" bestFit="1" customWidth="1"/>
    <col min="3332" max="3332" width="13.125" style="1" bestFit="1" customWidth="1"/>
    <col min="3333" max="3333" width="12.25" style="1" bestFit="1" customWidth="1"/>
    <col min="3334" max="3335" width="8.875" style="1"/>
    <col min="3336" max="3336" width="13.5" style="1" customWidth="1"/>
    <col min="3337" max="3337" width="8.875" style="1"/>
    <col min="3338" max="3338" width="13.5" style="1" customWidth="1"/>
    <col min="3339" max="3339" width="8.875" style="1"/>
    <col min="3340" max="3340" width="32.5" style="1" bestFit="1" customWidth="1"/>
    <col min="3341" max="3583" width="8.875" style="1"/>
    <col min="3584" max="3584" width="1.25" style="1" customWidth="1"/>
    <col min="3585" max="3585" width="15.875" style="1" customWidth="1"/>
    <col min="3586" max="3586" width="26.125" style="1" bestFit="1" customWidth="1"/>
    <col min="3587" max="3587" width="10.5" style="1" bestFit="1" customWidth="1"/>
    <col min="3588" max="3588" width="13.125" style="1" bestFit="1" customWidth="1"/>
    <col min="3589" max="3589" width="12.25" style="1" bestFit="1" customWidth="1"/>
    <col min="3590" max="3591" width="8.875" style="1"/>
    <col min="3592" max="3592" width="13.5" style="1" customWidth="1"/>
    <col min="3593" max="3593" width="8.875" style="1"/>
    <col min="3594" max="3594" width="13.5" style="1" customWidth="1"/>
    <col min="3595" max="3595" width="8.875" style="1"/>
    <col min="3596" max="3596" width="32.5" style="1" bestFit="1" customWidth="1"/>
    <col min="3597" max="3839" width="8.875" style="1"/>
    <col min="3840" max="3840" width="1.25" style="1" customWidth="1"/>
    <col min="3841" max="3841" width="15.875" style="1" customWidth="1"/>
    <col min="3842" max="3842" width="26.125" style="1" bestFit="1" customWidth="1"/>
    <col min="3843" max="3843" width="10.5" style="1" bestFit="1" customWidth="1"/>
    <col min="3844" max="3844" width="13.125" style="1" bestFit="1" customWidth="1"/>
    <col min="3845" max="3845" width="12.25" style="1" bestFit="1" customWidth="1"/>
    <col min="3846" max="3847" width="8.875" style="1"/>
    <col min="3848" max="3848" width="13.5" style="1" customWidth="1"/>
    <col min="3849" max="3849" width="8.875" style="1"/>
    <col min="3850" max="3850" width="13.5" style="1" customWidth="1"/>
    <col min="3851" max="3851" width="8.875" style="1"/>
    <col min="3852" max="3852" width="32.5" style="1" bestFit="1" customWidth="1"/>
    <col min="3853" max="4095" width="8.875" style="1"/>
    <col min="4096" max="4096" width="1.25" style="1" customWidth="1"/>
    <col min="4097" max="4097" width="15.875" style="1" customWidth="1"/>
    <col min="4098" max="4098" width="26.125" style="1" bestFit="1" customWidth="1"/>
    <col min="4099" max="4099" width="10.5" style="1" bestFit="1" customWidth="1"/>
    <col min="4100" max="4100" width="13.125" style="1" bestFit="1" customWidth="1"/>
    <col min="4101" max="4101" width="12.25" style="1" bestFit="1" customWidth="1"/>
    <col min="4102" max="4103" width="8.875" style="1"/>
    <col min="4104" max="4104" width="13.5" style="1" customWidth="1"/>
    <col min="4105" max="4105" width="8.875" style="1"/>
    <col min="4106" max="4106" width="13.5" style="1" customWidth="1"/>
    <col min="4107" max="4107" width="8.875" style="1"/>
    <col min="4108" max="4108" width="32.5" style="1" bestFit="1" customWidth="1"/>
    <col min="4109" max="4351" width="8.875" style="1"/>
    <col min="4352" max="4352" width="1.25" style="1" customWidth="1"/>
    <col min="4353" max="4353" width="15.875" style="1" customWidth="1"/>
    <col min="4354" max="4354" width="26.125" style="1" bestFit="1" customWidth="1"/>
    <col min="4355" max="4355" width="10.5" style="1" bestFit="1" customWidth="1"/>
    <col min="4356" max="4356" width="13.125" style="1" bestFit="1" customWidth="1"/>
    <col min="4357" max="4357" width="12.25" style="1" bestFit="1" customWidth="1"/>
    <col min="4358" max="4359" width="8.875" style="1"/>
    <col min="4360" max="4360" width="13.5" style="1" customWidth="1"/>
    <col min="4361" max="4361" width="8.875" style="1"/>
    <col min="4362" max="4362" width="13.5" style="1" customWidth="1"/>
    <col min="4363" max="4363" width="8.875" style="1"/>
    <col min="4364" max="4364" width="32.5" style="1" bestFit="1" customWidth="1"/>
    <col min="4365" max="4607" width="8.875" style="1"/>
    <col min="4608" max="4608" width="1.25" style="1" customWidth="1"/>
    <col min="4609" max="4609" width="15.875" style="1" customWidth="1"/>
    <col min="4610" max="4610" width="26.125" style="1" bestFit="1" customWidth="1"/>
    <col min="4611" max="4611" width="10.5" style="1" bestFit="1" customWidth="1"/>
    <col min="4612" max="4612" width="13.125" style="1" bestFit="1" customWidth="1"/>
    <col min="4613" max="4613" width="12.25" style="1" bestFit="1" customWidth="1"/>
    <col min="4614" max="4615" width="8.875" style="1"/>
    <col min="4616" max="4616" width="13.5" style="1" customWidth="1"/>
    <col min="4617" max="4617" width="8.875" style="1"/>
    <col min="4618" max="4618" width="13.5" style="1" customWidth="1"/>
    <col min="4619" max="4619" width="8.875" style="1"/>
    <col min="4620" max="4620" width="32.5" style="1" bestFit="1" customWidth="1"/>
    <col min="4621" max="4863" width="8.875" style="1"/>
    <col min="4864" max="4864" width="1.25" style="1" customWidth="1"/>
    <col min="4865" max="4865" width="15.875" style="1" customWidth="1"/>
    <col min="4866" max="4866" width="26.125" style="1" bestFit="1" customWidth="1"/>
    <col min="4867" max="4867" width="10.5" style="1" bestFit="1" customWidth="1"/>
    <col min="4868" max="4868" width="13.125" style="1" bestFit="1" customWidth="1"/>
    <col min="4869" max="4869" width="12.25" style="1" bestFit="1" customWidth="1"/>
    <col min="4870" max="4871" width="8.875" style="1"/>
    <col min="4872" max="4872" width="13.5" style="1" customWidth="1"/>
    <col min="4873" max="4873" width="8.875" style="1"/>
    <col min="4874" max="4874" width="13.5" style="1" customWidth="1"/>
    <col min="4875" max="4875" width="8.875" style="1"/>
    <col min="4876" max="4876" width="32.5" style="1" bestFit="1" customWidth="1"/>
    <col min="4877" max="5119" width="8.875" style="1"/>
    <col min="5120" max="5120" width="1.25" style="1" customWidth="1"/>
    <col min="5121" max="5121" width="15.875" style="1" customWidth="1"/>
    <col min="5122" max="5122" width="26.125" style="1" bestFit="1" customWidth="1"/>
    <col min="5123" max="5123" width="10.5" style="1" bestFit="1" customWidth="1"/>
    <col min="5124" max="5124" width="13.125" style="1" bestFit="1" customWidth="1"/>
    <col min="5125" max="5125" width="12.25" style="1" bestFit="1" customWidth="1"/>
    <col min="5126" max="5127" width="8.875" style="1"/>
    <col min="5128" max="5128" width="13.5" style="1" customWidth="1"/>
    <col min="5129" max="5129" width="8.875" style="1"/>
    <col min="5130" max="5130" width="13.5" style="1" customWidth="1"/>
    <col min="5131" max="5131" width="8.875" style="1"/>
    <col min="5132" max="5132" width="32.5" style="1" bestFit="1" customWidth="1"/>
    <col min="5133" max="5375" width="8.875" style="1"/>
    <col min="5376" max="5376" width="1.25" style="1" customWidth="1"/>
    <col min="5377" max="5377" width="15.875" style="1" customWidth="1"/>
    <col min="5378" max="5378" width="26.125" style="1" bestFit="1" customWidth="1"/>
    <col min="5379" max="5379" width="10.5" style="1" bestFit="1" customWidth="1"/>
    <col min="5380" max="5380" width="13.125" style="1" bestFit="1" customWidth="1"/>
    <col min="5381" max="5381" width="12.25" style="1" bestFit="1" customWidth="1"/>
    <col min="5382" max="5383" width="8.875" style="1"/>
    <col min="5384" max="5384" width="13.5" style="1" customWidth="1"/>
    <col min="5385" max="5385" width="8.875" style="1"/>
    <col min="5386" max="5386" width="13.5" style="1" customWidth="1"/>
    <col min="5387" max="5387" width="8.875" style="1"/>
    <col min="5388" max="5388" width="32.5" style="1" bestFit="1" customWidth="1"/>
    <col min="5389" max="5631" width="8.875" style="1"/>
    <col min="5632" max="5632" width="1.25" style="1" customWidth="1"/>
    <col min="5633" max="5633" width="15.875" style="1" customWidth="1"/>
    <col min="5634" max="5634" width="26.125" style="1" bestFit="1" customWidth="1"/>
    <col min="5635" max="5635" width="10.5" style="1" bestFit="1" customWidth="1"/>
    <col min="5636" max="5636" width="13.125" style="1" bestFit="1" customWidth="1"/>
    <col min="5637" max="5637" width="12.25" style="1" bestFit="1" customWidth="1"/>
    <col min="5638" max="5639" width="8.875" style="1"/>
    <col min="5640" max="5640" width="13.5" style="1" customWidth="1"/>
    <col min="5641" max="5641" width="8.875" style="1"/>
    <col min="5642" max="5642" width="13.5" style="1" customWidth="1"/>
    <col min="5643" max="5643" width="8.875" style="1"/>
    <col min="5644" max="5644" width="32.5" style="1" bestFit="1" customWidth="1"/>
    <col min="5645" max="5887" width="8.875" style="1"/>
    <col min="5888" max="5888" width="1.25" style="1" customWidth="1"/>
    <col min="5889" max="5889" width="15.875" style="1" customWidth="1"/>
    <col min="5890" max="5890" width="26.125" style="1" bestFit="1" customWidth="1"/>
    <col min="5891" max="5891" width="10.5" style="1" bestFit="1" customWidth="1"/>
    <col min="5892" max="5892" width="13.125" style="1" bestFit="1" customWidth="1"/>
    <col min="5893" max="5893" width="12.25" style="1" bestFit="1" customWidth="1"/>
    <col min="5894" max="5895" width="8.875" style="1"/>
    <col min="5896" max="5896" width="13.5" style="1" customWidth="1"/>
    <col min="5897" max="5897" width="8.875" style="1"/>
    <col min="5898" max="5898" width="13.5" style="1" customWidth="1"/>
    <col min="5899" max="5899" width="8.875" style="1"/>
    <col min="5900" max="5900" width="32.5" style="1" bestFit="1" customWidth="1"/>
    <col min="5901" max="6143" width="8.875" style="1"/>
    <col min="6144" max="6144" width="1.25" style="1" customWidth="1"/>
    <col min="6145" max="6145" width="15.875" style="1" customWidth="1"/>
    <col min="6146" max="6146" width="26.125" style="1" bestFit="1" customWidth="1"/>
    <col min="6147" max="6147" width="10.5" style="1" bestFit="1" customWidth="1"/>
    <col min="6148" max="6148" width="13.125" style="1" bestFit="1" customWidth="1"/>
    <col min="6149" max="6149" width="12.25" style="1" bestFit="1" customWidth="1"/>
    <col min="6150" max="6151" width="8.875" style="1"/>
    <col min="6152" max="6152" width="13.5" style="1" customWidth="1"/>
    <col min="6153" max="6153" width="8.875" style="1"/>
    <col min="6154" max="6154" width="13.5" style="1" customWidth="1"/>
    <col min="6155" max="6155" width="8.875" style="1"/>
    <col min="6156" max="6156" width="32.5" style="1" bestFit="1" customWidth="1"/>
    <col min="6157" max="6399" width="8.875" style="1"/>
    <col min="6400" max="6400" width="1.25" style="1" customWidth="1"/>
    <col min="6401" max="6401" width="15.875" style="1" customWidth="1"/>
    <col min="6402" max="6402" width="26.125" style="1" bestFit="1" customWidth="1"/>
    <col min="6403" max="6403" width="10.5" style="1" bestFit="1" customWidth="1"/>
    <col min="6404" max="6404" width="13.125" style="1" bestFit="1" customWidth="1"/>
    <col min="6405" max="6405" width="12.25" style="1" bestFit="1" customWidth="1"/>
    <col min="6406" max="6407" width="8.875" style="1"/>
    <col min="6408" max="6408" width="13.5" style="1" customWidth="1"/>
    <col min="6409" max="6409" width="8.875" style="1"/>
    <col min="6410" max="6410" width="13.5" style="1" customWidth="1"/>
    <col min="6411" max="6411" width="8.875" style="1"/>
    <col min="6412" max="6412" width="32.5" style="1" bestFit="1" customWidth="1"/>
    <col min="6413" max="6655" width="8.875" style="1"/>
    <col min="6656" max="6656" width="1.25" style="1" customWidth="1"/>
    <col min="6657" max="6657" width="15.875" style="1" customWidth="1"/>
    <col min="6658" max="6658" width="26.125" style="1" bestFit="1" customWidth="1"/>
    <col min="6659" max="6659" width="10.5" style="1" bestFit="1" customWidth="1"/>
    <col min="6660" max="6660" width="13.125" style="1" bestFit="1" customWidth="1"/>
    <col min="6661" max="6661" width="12.25" style="1" bestFit="1" customWidth="1"/>
    <col min="6662" max="6663" width="8.875" style="1"/>
    <col min="6664" max="6664" width="13.5" style="1" customWidth="1"/>
    <col min="6665" max="6665" width="8.875" style="1"/>
    <col min="6666" max="6666" width="13.5" style="1" customWidth="1"/>
    <col min="6667" max="6667" width="8.875" style="1"/>
    <col min="6668" max="6668" width="32.5" style="1" bestFit="1" customWidth="1"/>
    <col min="6669" max="6911" width="8.875" style="1"/>
    <col min="6912" max="6912" width="1.25" style="1" customWidth="1"/>
    <col min="6913" max="6913" width="15.875" style="1" customWidth="1"/>
    <col min="6914" max="6914" width="26.125" style="1" bestFit="1" customWidth="1"/>
    <col min="6915" max="6915" width="10.5" style="1" bestFit="1" customWidth="1"/>
    <col min="6916" max="6916" width="13.125" style="1" bestFit="1" customWidth="1"/>
    <col min="6917" max="6917" width="12.25" style="1" bestFit="1" customWidth="1"/>
    <col min="6918" max="6919" width="8.875" style="1"/>
    <col min="6920" max="6920" width="13.5" style="1" customWidth="1"/>
    <col min="6921" max="6921" width="8.875" style="1"/>
    <col min="6922" max="6922" width="13.5" style="1" customWidth="1"/>
    <col min="6923" max="6923" width="8.875" style="1"/>
    <col min="6924" max="6924" width="32.5" style="1" bestFit="1" customWidth="1"/>
    <col min="6925" max="7167" width="8.875" style="1"/>
    <col min="7168" max="7168" width="1.25" style="1" customWidth="1"/>
    <col min="7169" max="7169" width="15.875" style="1" customWidth="1"/>
    <col min="7170" max="7170" width="26.125" style="1" bestFit="1" customWidth="1"/>
    <col min="7171" max="7171" width="10.5" style="1" bestFit="1" customWidth="1"/>
    <col min="7172" max="7172" width="13.125" style="1" bestFit="1" customWidth="1"/>
    <col min="7173" max="7173" width="12.25" style="1" bestFit="1" customWidth="1"/>
    <col min="7174" max="7175" width="8.875" style="1"/>
    <col min="7176" max="7176" width="13.5" style="1" customWidth="1"/>
    <col min="7177" max="7177" width="8.875" style="1"/>
    <col min="7178" max="7178" width="13.5" style="1" customWidth="1"/>
    <col min="7179" max="7179" width="8.875" style="1"/>
    <col min="7180" max="7180" width="32.5" style="1" bestFit="1" customWidth="1"/>
    <col min="7181" max="7423" width="8.875" style="1"/>
    <col min="7424" max="7424" width="1.25" style="1" customWidth="1"/>
    <col min="7425" max="7425" width="15.875" style="1" customWidth="1"/>
    <col min="7426" max="7426" width="26.125" style="1" bestFit="1" customWidth="1"/>
    <col min="7427" max="7427" width="10.5" style="1" bestFit="1" customWidth="1"/>
    <col min="7428" max="7428" width="13.125" style="1" bestFit="1" customWidth="1"/>
    <col min="7429" max="7429" width="12.25" style="1" bestFit="1" customWidth="1"/>
    <col min="7430" max="7431" width="8.875" style="1"/>
    <col min="7432" max="7432" width="13.5" style="1" customWidth="1"/>
    <col min="7433" max="7433" width="8.875" style="1"/>
    <col min="7434" max="7434" width="13.5" style="1" customWidth="1"/>
    <col min="7435" max="7435" width="8.875" style="1"/>
    <col min="7436" max="7436" width="32.5" style="1" bestFit="1" customWidth="1"/>
    <col min="7437" max="7679" width="8.875" style="1"/>
    <col min="7680" max="7680" width="1.25" style="1" customWidth="1"/>
    <col min="7681" max="7681" width="15.875" style="1" customWidth="1"/>
    <col min="7682" max="7682" width="26.125" style="1" bestFit="1" customWidth="1"/>
    <col min="7683" max="7683" width="10.5" style="1" bestFit="1" customWidth="1"/>
    <col min="7684" max="7684" width="13.125" style="1" bestFit="1" customWidth="1"/>
    <col min="7685" max="7685" width="12.25" style="1" bestFit="1" customWidth="1"/>
    <col min="7686" max="7687" width="8.875" style="1"/>
    <col min="7688" max="7688" width="13.5" style="1" customWidth="1"/>
    <col min="7689" max="7689" width="8.875" style="1"/>
    <col min="7690" max="7690" width="13.5" style="1" customWidth="1"/>
    <col min="7691" max="7691" width="8.875" style="1"/>
    <col min="7692" max="7692" width="32.5" style="1" bestFit="1" customWidth="1"/>
    <col min="7693" max="7935" width="8.875" style="1"/>
    <col min="7936" max="7936" width="1.25" style="1" customWidth="1"/>
    <col min="7937" max="7937" width="15.875" style="1" customWidth="1"/>
    <col min="7938" max="7938" width="26.125" style="1" bestFit="1" customWidth="1"/>
    <col min="7939" max="7939" width="10.5" style="1" bestFit="1" customWidth="1"/>
    <col min="7940" max="7940" width="13.125" style="1" bestFit="1" customWidth="1"/>
    <col min="7941" max="7941" width="12.25" style="1" bestFit="1" customWidth="1"/>
    <col min="7942" max="7943" width="8.875" style="1"/>
    <col min="7944" max="7944" width="13.5" style="1" customWidth="1"/>
    <col min="7945" max="7945" width="8.875" style="1"/>
    <col min="7946" max="7946" width="13.5" style="1" customWidth="1"/>
    <col min="7947" max="7947" width="8.875" style="1"/>
    <col min="7948" max="7948" width="32.5" style="1" bestFit="1" customWidth="1"/>
    <col min="7949" max="8191" width="8.875" style="1"/>
    <col min="8192" max="8192" width="1.25" style="1" customWidth="1"/>
    <col min="8193" max="8193" width="15.875" style="1" customWidth="1"/>
    <col min="8194" max="8194" width="26.125" style="1" bestFit="1" customWidth="1"/>
    <col min="8195" max="8195" width="10.5" style="1" bestFit="1" customWidth="1"/>
    <col min="8196" max="8196" width="13.125" style="1" bestFit="1" customWidth="1"/>
    <col min="8197" max="8197" width="12.25" style="1" bestFit="1" customWidth="1"/>
    <col min="8198" max="8199" width="8.875" style="1"/>
    <col min="8200" max="8200" width="13.5" style="1" customWidth="1"/>
    <col min="8201" max="8201" width="8.875" style="1"/>
    <col min="8202" max="8202" width="13.5" style="1" customWidth="1"/>
    <col min="8203" max="8203" width="8.875" style="1"/>
    <col min="8204" max="8204" width="32.5" style="1" bestFit="1" customWidth="1"/>
    <col min="8205" max="8447" width="8.875" style="1"/>
    <col min="8448" max="8448" width="1.25" style="1" customWidth="1"/>
    <col min="8449" max="8449" width="15.875" style="1" customWidth="1"/>
    <col min="8450" max="8450" width="26.125" style="1" bestFit="1" customWidth="1"/>
    <col min="8451" max="8451" width="10.5" style="1" bestFit="1" customWidth="1"/>
    <col min="8452" max="8452" width="13.125" style="1" bestFit="1" customWidth="1"/>
    <col min="8453" max="8453" width="12.25" style="1" bestFit="1" customWidth="1"/>
    <col min="8454" max="8455" width="8.875" style="1"/>
    <col min="8456" max="8456" width="13.5" style="1" customWidth="1"/>
    <col min="8457" max="8457" width="8.875" style="1"/>
    <col min="8458" max="8458" width="13.5" style="1" customWidth="1"/>
    <col min="8459" max="8459" width="8.875" style="1"/>
    <col min="8460" max="8460" width="32.5" style="1" bestFit="1" customWidth="1"/>
    <col min="8461" max="8703" width="8.875" style="1"/>
    <col min="8704" max="8704" width="1.25" style="1" customWidth="1"/>
    <col min="8705" max="8705" width="15.875" style="1" customWidth="1"/>
    <col min="8706" max="8706" width="26.125" style="1" bestFit="1" customWidth="1"/>
    <col min="8707" max="8707" width="10.5" style="1" bestFit="1" customWidth="1"/>
    <col min="8708" max="8708" width="13.125" style="1" bestFit="1" customWidth="1"/>
    <col min="8709" max="8709" width="12.25" style="1" bestFit="1" customWidth="1"/>
    <col min="8710" max="8711" width="8.875" style="1"/>
    <col min="8712" max="8712" width="13.5" style="1" customWidth="1"/>
    <col min="8713" max="8713" width="8.875" style="1"/>
    <col min="8714" max="8714" width="13.5" style="1" customWidth="1"/>
    <col min="8715" max="8715" width="8.875" style="1"/>
    <col min="8716" max="8716" width="32.5" style="1" bestFit="1" customWidth="1"/>
    <col min="8717" max="8959" width="8.875" style="1"/>
    <col min="8960" max="8960" width="1.25" style="1" customWidth="1"/>
    <col min="8961" max="8961" width="15.875" style="1" customWidth="1"/>
    <col min="8962" max="8962" width="26.125" style="1" bestFit="1" customWidth="1"/>
    <col min="8963" max="8963" width="10.5" style="1" bestFit="1" customWidth="1"/>
    <col min="8964" max="8964" width="13.125" style="1" bestFit="1" customWidth="1"/>
    <col min="8965" max="8965" width="12.25" style="1" bestFit="1" customWidth="1"/>
    <col min="8966" max="8967" width="8.875" style="1"/>
    <col min="8968" max="8968" width="13.5" style="1" customWidth="1"/>
    <col min="8969" max="8969" width="8.875" style="1"/>
    <col min="8970" max="8970" width="13.5" style="1" customWidth="1"/>
    <col min="8971" max="8971" width="8.875" style="1"/>
    <col min="8972" max="8972" width="32.5" style="1" bestFit="1" customWidth="1"/>
    <col min="8973" max="9215" width="8.875" style="1"/>
    <col min="9216" max="9216" width="1.25" style="1" customWidth="1"/>
    <col min="9217" max="9217" width="15.875" style="1" customWidth="1"/>
    <col min="9218" max="9218" width="26.125" style="1" bestFit="1" customWidth="1"/>
    <col min="9219" max="9219" width="10.5" style="1" bestFit="1" customWidth="1"/>
    <col min="9220" max="9220" width="13.125" style="1" bestFit="1" customWidth="1"/>
    <col min="9221" max="9221" width="12.25" style="1" bestFit="1" customWidth="1"/>
    <col min="9222" max="9223" width="8.875" style="1"/>
    <col min="9224" max="9224" width="13.5" style="1" customWidth="1"/>
    <col min="9225" max="9225" width="8.875" style="1"/>
    <col min="9226" max="9226" width="13.5" style="1" customWidth="1"/>
    <col min="9227" max="9227" width="8.875" style="1"/>
    <col min="9228" max="9228" width="32.5" style="1" bestFit="1" customWidth="1"/>
    <col min="9229" max="9471" width="8.875" style="1"/>
    <col min="9472" max="9472" width="1.25" style="1" customWidth="1"/>
    <col min="9473" max="9473" width="15.875" style="1" customWidth="1"/>
    <col min="9474" max="9474" width="26.125" style="1" bestFit="1" customWidth="1"/>
    <col min="9475" max="9475" width="10.5" style="1" bestFit="1" customWidth="1"/>
    <col min="9476" max="9476" width="13.125" style="1" bestFit="1" customWidth="1"/>
    <col min="9477" max="9477" width="12.25" style="1" bestFit="1" customWidth="1"/>
    <col min="9478" max="9479" width="8.875" style="1"/>
    <col min="9480" max="9480" width="13.5" style="1" customWidth="1"/>
    <col min="9481" max="9481" width="8.875" style="1"/>
    <col min="9482" max="9482" width="13.5" style="1" customWidth="1"/>
    <col min="9483" max="9483" width="8.875" style="1"/>
    <col min="9484" max="9484" width="32.5" style="1" bestFit="1" customWidth="1"/>
    <col min="9485" max="9727" width="8.875" style="1"/>
    <col min="9728" max="9728" width="1.25" style="1" customWidth="1"/>
    <col min="9729" max="9729" width="15.875" style="1" customWidth="1"/>
    <col min="9730" max="9730" width="26.125" style="1" bestFit="1" customWidth="1"/>
    <col min="9731" max="9731" width="10.5" style="1" bestFit="1" customWidth="1"/>
    <col min="9732" max="9732" width="13.125" style="1" bestFit="1" customWidth="1"/>
    <col min="9733" max="9733" width="12.25" style="1" bestFit="1" customWidth="1"/>
    <col min="9734" max="9735" width="8.875" style="1"/>
    <col min="9736" max="9736" width="13.5" style="1" customWidth="1"/>
    <col min="9737" max="9737" width="8.875" style="1"/>
    <col min="9738" max="9738" width="13.5" style="1" customWidth="1"/>
    <col min="9739" max="9739" width="8.875" style="1"/>
    <col min="9740" max="9740" width="32.5" style="1" bestFit="1" customWidth="1"/>
    <col min="9741" max="9983" width="8.875" style="1"/>
    <col min="9984" max="9984" width="1.25" style="1" customWidth="1"/>
    <col min="9985" max="9985" width="15.875" style="1" customWidth="1"/>
    <col min="9986" max="9986" width="26.125" style="1" bestFit="1" customWidth="1"/>
    <col min="9987" max="9987" width="10.5" style="1" bestFit="1" customWidth="1"/>
    <col min="9988" max="9988" width="13.125" style="1" bestFit="1" customWidth="1"/>
    <col min="9989" max="9989" width="12.25" style="1" bestFit="1" customWidth="1"/>
    <col min="9990" max="9991" width="8.875" style="1"/>
    <col min="9992" max="9992" width="13.5" style="1" customWidth="1"/>
    <col min="9993" max="9993" width="8.875" style="1"/>
    <col min="9994" max="9994" width="13.5" style="1" customWidth="1"/>
    <col min="9995" max="9995" width="8.875" style="1"/>
    <col min="9996" max="9996" width="32.5" style="1" bestFit="1" customWidth="1"/>
    <col min="9997" max="10239" width="8.875" style="1"/>
    <col min="10240" max="10240" width="1.25" style="1" customWidth="1"/>
    <col min="10241" max="10241" width="15.875" style="1" customWidth="1"/>
    <col min="10242" max="10242" width="26.125" style="1" bestFit="1" customWidth="1"/>
    <col min="10243" max="10243" width="10.5" style="1" bestFit="1" customWidth="1"/>
    <col min="10244" max="10244" width="13.125" style="1" bestFit="1" customWidth="1"/>
    <col min="10245" max="10245" width="12.25" style="1" bestFit="1" customWidth="1"/>
    <col min="10246" max="10247" width="8.875" style="1"/>
    <col min="10248" max="10248" width="13.5" style="1" customWidth="1"/>
    <col min="10249" max="10249" width="8.875" style="1"/>
    <col min="10250" max="10250" width="13.5" style="1" customWidth="1"/>
    <col min="10251" max="10251" width="8.875" style="1"/>
    <col min="10252" max="10252" width="32.5" style="1" bestFit="1" customWidth="1"/>
    <col min="10253" max="10495" width="8.875" style="1"/>
    <col min="10496" max="10496" width="1.25" style="1" customWidth="1"/>
    <col min="10497" max="10497" width="15.875" style="1" customWidth="1"/>
    <col min="10498" max="10498" width="26.125" style="1" bestFit="1" customWidth="1"/>
    <col min="10499" max="10499" width="10.5" style="1" bestFit="1" customWidth="1"/>
    <col min="10500" max="10500" width="13.125" style="1" bestFit="1" customWidth="1"/>
    <col min="10501" max="10501" width="12.25" style="1" bestFit="1" customWidth="1"/>
    <col min="10502" max="10503" width="8.875" style="1"/>
    <col min="10504" max="10504" width="13.5" style="1" customWidth="1"/>
    <col min="10505" max="10505" width="8.875" style="1"/>
    <col min="10506" max="10506" width="13.5" style="1" customWidth="1"/>
    <col min="10507" max="10507" width="8.875" style="1"/>
    <col min="10508" max="10508" width="32.5" style="1" bestFit="1" customWidth="1"/>
    <col min="10509" max="10751" width="8.875" style="1"/>
    <col min="10752" max="10752" width="1.25" style="1" customWidth="1"/>
    <col min="10753" max="10753" width="15.875" style="1" customWidth="1"/>
    <col min="10754" max="10754" width="26.125" style="1" bestFit="1" customWidth="1"/>
    <col min="10755" max="10755" width="10.5" style="1" bestFit="1" customWidth="1"/>
    <col min="10756" max="10756" width="13.125" style="1" bestFit="1" customWidth="1"/>
    <col min="10757" max="10757" width="12.25" style="1" bestFit="1" customWidth="1"/>
    <col min="10758" max="10759" width="8.875" style="1"/>
    <col min="10760" max="10760" width="13.5" style="1" customWidth="1"/>
    <col min="10761" max="10761" width="8.875" style="1"/>
    <col min="10762" max="10762" width="13.5" style="1" customWidth="1"/>
    <col min="10763" max="10763" width="8.875" style="1"/>
    <col min="10764" max="10764" width="32.5" style="1" bestFit="1" customWidth="1"/>
    <col min="10765" max="11007" width="8.875" style="1"/>
    <col min="11008" max="11008" width="1.25" style="1" customWidth="1"/>
    <col min="11009" max="11009" width="15.875" style="1" customWidth="1"/>
    <col min="11010" max="11010" width="26.125" style="1" bestFit="1" customWidth="1"/>
    <col min="11011" max="11011" width="10.5" style="1" bestFit="1" customWidth="1"/>
    <col min="11012" max="11012" width="13.125" style="1" bestFit="1" customWidth="1"/>
    <col min="11013" max="11013" width="12.25" style="1" bestFit="1" customWidth="1"/>
    <col min="11014" max="11015" width="8.875" style="1"/>
    <col min="11016" max="11016" width="13.5" style="1" customWidth="1"/>
    <col min="11017" max="11017" width="8.875" style="1"/>
    <col min="11018" max="11018" width="13.5" style="1" customWidth="1"/>
    <col min="11019" max="11019" width="8.875" style="1"/>
    <col min="11020" max="11020" width="32.5" style="1" bestFit="1" customWidth="1"/>
    <col min="11021" max="11263" width="8.875" style="1"/>
    <col min="11264" max="11264" width="1.25" style="1" customWidth="1"/>
    <col min="11265" max="11265" width="15.875" style="1" customWidth="1"/>
    <col min="11266" max="11266" width="26.125" style="1" bestFit="1" customWidth="1"/>
    <col min="11267" max="11267" width="10.5" style="1" bestFit="1" customWidth="1"/>
    <col min="11268" max="11268" width="13.125" style="1" bestFit="1" customWidth="1"/>
    <col min="11269" max="11269" width="12.25" style="1" bestFit="1" customWidth="1"/>
    <col min="11270" max="11271" width="8.875" style="1"/>
    <col min="11272" max="11272" width="13.5" style="1" customWidth="1"/>
    <col min="11273" max="11273" width="8.875" style="1"/>
    <col min="11274" max="11274" width="13.5" style="1" customWidth="1"/>
    <col min="11275" max="11275" width="8.875" style="1"/>
    <col min="11276" max="11276" width="32.5" style="1" bestFit="1" customWidth="1"/>
    <col min="11277" max="11519" width="8.875" style="1"/>
    <col min="11520" max="11520" width="1.25" style="1" customWidth="1"/>
    <col min="11521" max="11521" width="15.875" style="1" customWidth="1"/>
    <col min="11522" max="11522" width="26.125" style="1" bestFit="1" customWidth="1"/>
    <col min="11523" max="11523" width="10.5" style="1" bestFit="1" customWidth="1"/>
    <col min="11524" max="11524" width="13.125" style="1" bestFit="1" customWidth="1"/>
    <col min="11525" max="11525" width="12.25" style="1" bestFit="1" customWidth="1"/>
    <col min="11526" max="11527" width="8.875" style="1"/>
    <col min="11528" max="11528" width="13.5" style="1" customWidth="1"/>
    <col min="11529" max="11529" width="8.875" style="1"/>
    <col min="11530" max="11530" width="13.5" style="1" customWidth="1"/>
    <col min="11531" max="11531" width="8.875" style="1"/>
    <col min="11532" max="11532" width="32.5" style="1" bestFit="1" customWidth="1"/>
    <col min="11533" max="11775" width="8.875" style="1"/>
    <col min="11776" max="11776" width="1.25" style="1" customWidth="1"/>
    <col min="11777" max="11777" width="15.875" style="1" customWidth="1"/>
    <col min="11778" max="11778" width="26.125" style="1" bestFit="1" customWidth="1"/>
    <col min="11779" max="11779" width="10.5" style="1" bestFit="1" customWidth="1"/>
    <col min="11780" max="11780" width="13.125" style="1" bestFit="1" customWidth="1"/>
    <col min="11781" max="11781" width="12.25" style="1" bestFit="1" customWidth="1"/>
    <col min="11782" max="11783" width="8.875" style="1"/>
    <col min="11784" max="11784" width="13.5" style="1" customWidth="1"/>
    <col min="11785" max="11785" width="8.875" style="1"/>
    <col min="11786" max="11786" width="13.5" style="1" customWidth="1"/>
    <col min="11787" max="11787" width="8.875" style="1"/>
    <col min="11788" max="11788" width="32.5" style="1" bestFit="1" customWidth="1"/>
    <col min="11789" max="12031" width="8.875" style="1"/>
    <col min="12032" max="12032" width="1.25" style="1" customWidth="1"/>
    <col min="12033" max="12033" width="15.875" style="1" customWidth="1"/>
    <col min="12034" max="12034" width="26.125" style="1" bestFit="1" customWidth="1"/>
    <col min="12035" max="12035" width="10.5" style="1" bestFit="1" customWidth="1"/>
    <col min="12036" max="12036" width="13.125" style="1" bestFit="1" customWidth="1"/>
    <col min="12037" max="12037" width="12.25" style="1" bestFit="1" customWidth="1"/>
    <col min="12038" max="12039" width="8.875" style="1"/>
    <col min="12040" max="12040" width="13.5" style="1" customWidth="1"/>
    <col min="12041" max="12041" width="8.875" style="1"/>
    <col min="12042" max="12042" width="13.5" style="1" customWidth="1"/>
    <col min="12043" max="12043" width="8.875" style="1"/>
    <col min="12044" max="12044" width="32.5" style="1" bestFit="1" customWidth="1"/>
    <col min="12045" max="12287" width="8.875" style="1"/>
    <col min="12288" max="12288" width="1.25" style="1" customWidth="1"/>
    <col min="12289" max="12289" width="15.875" style="1" customWidth="1"/>
    <col min="12290" max="12290" width="26.125" style="1" bestFit="1" customWidth="1"/>
    <col min="12291" max="12291" width="10.5" style="1" bestFit="1" customWidth="1"/>
    <col min="12292" max="12292" width="13.125" style="1" bestFit="1" customWidth="1"/>
    <col min="12293" max="12293" width="12.25" style="1" bestFit="1" customWidth="1"/>
    <col min="12294" max="12295" width="8.875" style="1"/>
    <col min="12296" max="12296" width="13.5" style="1" customWidth="1"/>
    <col min="12297" max="12297" width="8.875" style="1"/>
    <col min="12298" max="12298" width="13.5" style="1" customWidth="1"/>
    <col min="12299" max="12299" width="8.875" style="1"/>
    <col min="12300" max="12300" width="32.5" style="1" bestFit="1" customWidth="1"/>
    <col min="12301" max="12543" width="8.875" style="1"/>
    <col min="12544" max="12544" width="1.25" style="1" customWidth="1"/>
    <col min="12545" max="12545" width="15.875" style="1" customWidth="1"/>
    <col min="12546" max="12546" width="26.125" style="1" bestFit="1" customWidth="1"/>
    <col min="12547" max="12547" width="10.5" style="1" bestFit="1" customWidth="1"/>
    <col min="12548" max="12548" width="13.125" style="1" bestFit="1" customWidth="1"/>
    <col min="12549" max="12549" width="12.25" style="1" bestFit="1" customWidth="1"/>
    <col min="12550" max="12551" width="8.875" style="1"/>
    <col min="12552" max="12552" width="13.5" style="1" customWidth="1"/>
    <col min="12553" max="12553" width="8.875" style="1"/>
    <col min="12554" max="12554" width="13.5" style="1" customWidth="1"/>
    <col min="12555" max="12555" width="8.875" style="1"/>
    <col min="12556" max="12556" width="32.5" style="1" bestFit="1" customWidth="1"/>
    <col min="12557" max="12799" width="8.875" style="1"/>
    <col min="12800" max="12800" width="1.25" style="1" customWidth="1"/>
    <col min="12801" max="12801" width="15.875" style="1" customWidth="1"/>
    <col min="12802" max="12802" width="26.125" style="1" bestFit="1" customWidth="1"/>
    <col min="12803" max="12803" width="10.5" style="1" bestFit="1" customWidth="1"/>
    <col min="12804" max="12804" width="13.125" style="1" bestFit="1" customWidth="1"/>
    <col min="12805" max="12805" width="12.25" style="1" bestFit="1" customWidth="1"/>
    <col min="12806" max="12807" width="8.875" style="1"/>
    <col min="12808" max="12808" width="13.5" style="1" customWidth="1"/>
    <col min="12809" max="12809" width="8.875" style="1"/>
    <col min="12810" max="12810" width="13.5" style="1" customWidth="1"/>
    <col min="12811" max="12811" width="8.875" style="1"/>
    <col min="12812" max="12812" width="32.5" style="1" bestFit="1" customWidth="1"/>
    <col min="12813" max="13055" width="8.875" style="1"/>
    <col min="13056" max="13056" width="1.25" style="1" customWidth="1"/>
    <col min="13057" max="13057" width="15.875" style="1" customWidth="1"/>
    <col min="13058" max="13058" width="26.125" style="1" bestFit="1" customWidth="1"/>
    <col min="13059" max="13059" width="10.5" style="1" bestFit="1" customWidth="1"/>
    <col min="13060" max="13060" width="13.125" style="1" bestFit="1" customWidth="1"/>
    <col min="13061" max="13061" width="12.25" style="1" bestFit="1" customWidth="1"/>
    <col min="13062" max="13063" width="8.875" style="1"/>
    <col min="13064" max="13064" width="13.5" style="1" customWidth="1"/>
    <col min="13065" max="13065" width="8.875" style="1"/>
    <col min="13066" max="13066" width="13.5" style="1" customWidth="1"/>
    <col min="13067" max="13067" width="8.875" style="1"/>
    <col min="13068" max="13068" width="32.5" style="1" bestFit="1" customWidth="1"/>
    <col min="13069" max="13311" width="8.875" style="1"/>
    <col min="13312" max="13312" width="1.25" style="1" customWidth="1"/>
    <col min="13313" max="13313" width="15.875" style="1" customWidth="1"/>
    <col min="13314" max="13314" width="26.125" style="1" bestFit="1" customWidth="1"/>
    <col min="13315" max="13315" width="10.5" style="1" bestFit="1" customWidth="1"/>
    <col min="13316" max="13316" width="13.125" style="1" bestFit="1" customWidth="1"/>
    <col min="13317" max="13317" width="12.25" style="1" bestFit="1" customWidth="1"/>
    <col min="13318" max="13319" width="8.875" style="1"/>
    <col min="13320" max="13320" width="13.5" style="1" customWidth="1"/>
    <col min="13321" max="13321" width="8.875" style="1"/>
    <col min="13322" max="13322" width="13.5" style="1" customWidth="1"/>
    <col min="13323" max="13323" width="8.875" style="1"/>
    <col min="13324" max="13324" width="32.5" style="1" bestFit="1" customWidth="1"/>
    <col min="13325" max="13567" width="8.875" style="1"/>
    <col min="13568" max="13568" width="1.25" style="1" customWidth="1"/>
    <col min="13569" max="13569" width="15.875" style="1" customWidth="1"/>
    <col min="13570" max="13570" width="26.125" style="1" bestFit="1" customWidth="1"/>
    <col min="13571" max="13571" width="10.5" style="1" bestFit="1" customWidth="1"/>
    <col min="13572" max="13572" width="13.125" style="1" bestFit="1" customWidth="1"/>
    <col min="13573" max="13573" width="12.25" style="1" bestFit="1" customWidth="1"/>
    <col min="13574" max="13575" width="8.875" style="1"/>
    <col min="13576" max="13576" width="13.5" style="1" customWidth="1"/>
    <col min="13577" max="13577" width="8.875" style="1"/>
    <col min="13578" max="13578" width="13.5" style="1" customWidth="1"/>
    <col min="13579" max="13579" width="8.875" style="1"/>
    <col min="13580" max="13580" width="32.5" style="1" bestFit="1" customWidth="1"/>
    <col min="13581" max="13823" width="8.875" style="1"/>
    <col min="13824" max="13824" width="1.25" style="1" customWidth="1"/>
    <col min="13825" max="13825" width="15.875" style="1" customWidth="1"/>
    <col min="13826" max="13826" width="26.125" style="1" bestFit="1" customWidth="1"/>
    <col min="13827" max="13827" width="10.5" style="1" bestFit="1" customWidth="1"/>
    <col min="13828" max="13828" width="13.125" style="1" bestFit="1" customWidth="1"/>
    <col min="13829" max="13829" width="12.25" style="1" bestFit="1" customWidth="1"/>
    <col min="13830" max="13831" width="8.875" style="1"/>
    <col min="13832" max="13832" width="13.5" style="1" customWidth="1"/>
    <col min="13833" max="13833" width="8.875" style="1"/>
    <col min="13834" max="13834" width="13.5" style="1" customWidth="1"/>
    <col min="13835" max="13835" width="8.875" style="1"/>
    <col min="13836" max="13836" width="32.5" style="1" bestFit="1" customWidth="1"/>
    <col min="13837" max="14079" width="8.875" style="1"/>
    <col min="14080" max="14080" width="1.25" style="1" customWidth="1"/>
    <col min="14081" max="14081" width="15.875" style="1" customWidth="1"/>
    <col min="14082" max="14082" width="26.125" style="1" bestFit="1" customWidth="1"/>
    <col min="14083" max="14083" width="10.5" style="1" bestFit="1" customWidth="1"/>
    <col min="14084" max="14084" width="13.125" style="1" bestFit="1" customWidth="1"/>
    <col min="14085" max="14085" width="12.25" style="1" bestFit="1" customWidth="1"/>
    <col min="14086" max="14087" width="8.875" style="1"/>
    <col min="14088" max="14088" width="13.5" style="1" customWidth="1"/>
    <col min="14089" max="14089" width="8.875" style="1"/>
    <col min="14090" max="14090" width="13.5" style="1" customWidth="1"/>
    <col min="14091" max="14091" width="8.875" style="1"/>
    <col min="14092" max="14092" width="32.5" style="1" bestFit="1" customWidth="1"/>
    <col min="14093" max="14335" width="8.875" style="1"/>
    <col min="14336" max="14336" width="1.25" style="1" customWidth="1"/>
    <col min="14337" max="14337" width="15.875" style="1" customWidth="1"/>
    <col min="14338" max="14338" width="26.125" style="1" bestFit="1" customWidth="1"/>
    <col min="14339" max="14339" width="10.5" style="1" bestFit="1" customWidth="1"/>
    <col min="14340" max="14340" width="13.125" style="1" bestFit="1" customWidth="1"/>
    <col min="14341" max="14341" width="12.25" style="1" bestFit="1" customWidth="1"/>
    <col min="14342" max="14343" width="8.875" style="1"/>
    <col min="14344" max="14344" width="13.5" style="1" customWidth="1"/>
    <col min="14345" max="14345" width="8.875" style="1"/>
    <col min="14346" max="14346" width="13.5" style="1" customWidth="1"/>
    <col min="14347" max="14347" width="8.875" style="1"/>
    <col min="14348" max="14348" width="32.5" style="1" bestFit="1" customWidth="1"/>
    <col min="14349" max="14591" width="8.875" style="1"/>
    <col min="14592" max="14592" width="1.25" style="1" customWidth="1"/>
    <col min="14593" max="14593" width="15.875" style="1" customWidth="1"/>
    <col min="14594" max="14594" width="26.125" style="1" bestFit="1" customWidth="1"/>
    <col min="14595" max="14595" width="10.5" style="1" bestFit="1" customWidth="1"/>
    <col min="14596" max="14596" width="13.125" style="1" bestFit="1" customWidth="1"/>
    <col min="14597" max="14597" width="12.25" style="1" bestFit="1" customWidth="1"/>
    <col min="14598" max="14599" width="8.875" style="1"/>
    <col min="14600" max="14600" width="13.5" style="1" customWidth="1"/>
    <col min="14601" max="14601" width="8.875" style="1"/>
    <col min="14602" max="14602" width="13.5" style="1" customWidth="1"/>
    <col min="14603" max="14603" width="8.875" style="1"/>
    <col min="14604" max="14604" width="32.5" style="1" bestFit="1" customWidth="1"/>
    <col min="14605" max="14847" width="8.875" style="1"/>
    <col min="14848" max="14848" width="1.25" style="1" customWidth="1"/>
    <col min="14849" max="14849" width="15.875" style="1" customWidth="1"/>
    <col min="14850" max="14850" width="26.125" style="1" bestFit="1" customWidth="1"/>
    <col min="14851" max="14851" width="10.5" style="1" bestFit="1" customWidth="1"/>
    <col min="14852" max="14852" width="13.125" style="1" bestFit="1" customWidth="1"/>
    <col min="14853" max="14853" width="12.25" style="1" bestFit="1" customWidth="1"/>
    <col min="14854" max="14855" width="8.875" style="1"/>
    <col min="14856" max="14856" width="13.5" style="1" customWidth="1"/>
    <col min="14857" max="14857" width="8.875" style="1"/>
    <col min="14858" max="14858" width="13.5" style="1" customWidth="1"/>
    <col min="14859" max="14859" width="8.875" style="1"/>
    <col min="14860" max="14860" width="32.5" style="1" bestFit="1" customWidth="1"/>
    <col min="14861" max="15103" width="8.875" style="1"/>
    <col min="15104" max="15104" width="1.25" style="1" customWidth="1"/>
    <col min="15105" max="15105" width="15.875" style="1" customWidth="1"/>
    <col min="15106" max="15106" width="26.125" style="1" bestFit="1" customWidth="1"/>
    <col min="15107" max="15107" width="10.5" style="1" bestFit="1" customWidth="1"/>
    <col min="15108" max="15108" width="13.125" style="1" bestFit="1" customWidth="1"/>
    <col min="15109" max="15109" width="12.25" style="1" bestFit="1" customWidth="1"/>
    <col min="15110" max="15111" width="8.875" style="1"/>
    <col min="15112" max="15112" width="13.5" style="1" customWidth="1"/>
    <col min="15113" max="15113" width="8.875" style="1"/>
    <col min="15114" max="15114" width="13.5" style="1" customWidth="1"/>
    <col min="15115" max="15115" width="8.875" style="1"/>
    <col min="15116" max="15116" width="32.5" style="1" bestFit="1" customWidth="1"/>
    <col min="15117" max="15359" width="8.875" style="1"/>
    <col min="15360" max="15360" width="1.25" style="1" customWidth="1"/>
    <col min="15361" max="15361" width="15.875" style="1" customWidth="1"/>
    <col min="15362" max="15362" width="26.125" style="1" bestFit="1" customWidth="1"/>
    <col min="15363" max="15363" width="10.5" style="1" bestFit="1" customWidth="1"/>
    <col min="15364" max="15364" width="13.125" style="1" bestFit="1" customWidth="1"/>
    <col min="15365" max="15365" width="12.25" style="1" bestFit="1" customWidth="1"/>
    <col min="15366" max="15367" width="8.875" style="1"/>
    <col min="15368" max="15368" width="13.5" style="1" customWidth="1"/>
    <col min="15369" max="15369" width="8.875" style="1"/>
    <col min="15370" max="15370" width="13.5" style="1" customWidth="1"/>
    <col min="15371" max="15371" width="8.875" style="1"/>
    <col min="15372" max="15372" width="32.5" style="1" bestFit="1" customWidth="1"/>
    <col min="15373" max="15615" width="8.875" style="1"/>
    <col min="15616" max="15616" width="1.25" style="1" customWidth="1"/>
    <col min="15617" max="15617" width="15.875" style="1" customWidth="1"/>
    <col min="15618" max="15618" width="26.125" style="1" bestFit="1" customWidth="1"/>
    <col min="15619" max="15619" width="10.5" style="1" bestFit="1" customWidth="1"/>
    <col min="15620" max="15620" width="13.125" style="1" bestFit="1" customWidth="1"/>
    <col min="15621" max="15621" width="12.25" style="1" bestFit="1" customWidth="1"/>
    <col min="15622" max="15623" width="8.875" style="1"/>
    <col min="15624" max="15624" width="13.5" style="1" customWidth="1"/>
    <col min="15625" max="15625" width="8.875" style="1"/>
    <col min="15626" max="15626" width="13.5" style="1" customWidth="1"/>
    <col min="15627" max="15627" width="8.875" style="1"/>
    <col min="15628" max="15628" width="32.5" style="1" bestFit="1" customWidth="1"/>
    <col min="15629" max="15871" width="8.875" style="1"/>
    <col min="15872" max="15872" width="1.25" style="1" customWidth="1"/>
    <col min="15873" max="15873" width="15.875" style="1" customWidth="1"/>
    <col min="15874" max="15874" width="26.125" style="1" bestFit="1" customWidth="1"/>
    <col min="15875" max="15875" width="10.5" style="1" bestFit="1" customWidth="1"/>
    <col min="15876" max="15876" width="13.125" style="1" bestFit="1" customWidth="1"/>
    <col min="15877" max="15877" width="12.25" style="1" bestFit="1" customWidth="1"/>
    <col min="15878" max="15879" width="8.875" style="1"/>
    <col min="15880" max="15880" width="13.5" style="1" customWidth="1"/>
    <col min="15881" max="15881" width="8.875" style="1"/>
    <col min="15882" max="15882" width="13.5" style="1" customWidth="1"/>
    <col min="15883" max="15883" width="8.875" style="1"/>
    <col min="15884" max="15884" width="32.5" style="1" bestFit="1" customWidth="1"/>
    <col min="15885" max="16127" width="8.875" style="1"/>
    <col min="16128" max="16128" width="1.25" style="1" customWidth="1"/>
    <col min="16129" max="16129" width="15.875" style="1" customWidth="1"/>
    <col min="16130" max="16130" width="26.125" style="1" bestFit="1" customWidth="1"/>
    <col min="16131" max="16131" width="10.5" style="1" bestFit="1" customWidth="1"/>
    <col min="16132" max="16132" width="13.125" style="1" bestFit="1" customWidth="1"/>
    <col min="16133" max="16133" width="12.25" style="1" bestFit="1" customWidth="1"/>
    <col min="16134" max="16135" width="8.875" style="1"/>
    <col min="16136" max="16136" width="13.5" style="1" customWidth="1"/>
    <col min="16137" max="16137" width="8.875" style="1"/>
    <col min="16138" max="16138" width="13.5" style="1" customWidth="1"/>
    <col min="16139" max="16139" width="8.875" style="1"/>
    <col min="16140" max="16140" width="32.5" style="1" bestFit="1" customWidth="1"/>
    <col min="16141" max="16384" width="8.875" style="1"/>
  </cols>
  <sheetData>
    <row r="1" spans="2:21" ht="21.6" customHeight="1">
      <c r="B1" s="32" t="s">
        <v>89</v>
      </c>
      <c r="C1" s="185"/>
      <c r="D1" s="185"/>
      <c r="E1" s="185"/>
      <c r="F1" s="185"/>
      <c r="G1" s="33"/>
      <c r="H1" s="104"/>
      <c r="I1" s="104"/>
      <c r="J1" s="33"/>
      <c r="K1" s="104"/>
      <c r="L1" s="104"/>
      <c r="M1" s="104"/>
      <c r="N1" s="104"/>
      <c r="O1" s="104"/>
      <c r="P1" s="104"/>
      <c r="Q1" s="105"/>
      <c r="R1" s="104"/>
      <c r="S1" s="105"/>
      <c r="T1" s="58"/>
      <c r="U1" s="19"/>
    </row>
    <row r="2" spans="2:21" ht="30" customHeight="1">
      <c r="C2" s="106"/>
      <c r="D2" s="63" t="s">
        <v>185</v>
      </c>
      <c r="E2" s="106"/>
      <c r="F2" s="106"/>
      <c r="G2" s="106"/>
      <c r="H2" s="106"/>
      <c r="I2" s="106"/>
      <c r="J2" s="106"/>
      <c r="K2" s="106"/>
      <c r="L2" s="106"/>
      <c r="M2" s="1"/>
      <c r="N2" s="1"/>
      <c r="O2" s="1"/>
      <c r="P2" s="1"/>
      <c r="Q2" s="109"/>
      <c r="R2" s="1"/>
      <c r="S2" s="109"/>
      <c r="T2" s="183"/>
      <c r="U2" s="183"/>
    </row>
    <row r="3" spans="2:21" ht="30" customHeight="1">
      <c r="B3" s="186" t="s">
        <v>188</v>
      </c>
      <c r="C3" s="186"/>
      <c r="D3" s="17"/>
      <c r="E3" s="17"/>
      <c r="F3" s="17"/>
      <c r="G3" s="17"/>
      <c r="H3" s="108"/>
      <c r="I3" s="56"/>
      <c r="J3" s="17"/>
      <c r="K3" s="108"/>
      <c r="L3" s="56"/>
      <c r="M3" s="112" t="s">
        <v>189</v>
      </c>
      <c r="N3" s="112" t="s">
        <v>190</v>
      </c>
      <c r="O3" s="112" t="s">
        <v>191</v>
      </c>
      <c r="P3" s="112" t="s">
        <v>192</v>
      </c>
      <c r="Q3" s="109"/>
      <c r="R3" s="112" t="s">
        <v>192</v>
      </c>
      <c r="S3" s="109"/>
      <c r="T3" s="56"/>
      <c r="U3" s="56"/>
    </row>
    <row r="4" spans="2:21" ht="15" customHeight="1" thickBot="1">
      <c r="C4" s="4"/>
      <c r="H4" s="1"/>
      <c r="I4" s="19"/>
      <c r="K4" s="1"/>
      <c r="L4" s="19"/>
      <c r="M4" s="1">
        <v>2025</v>
      </c>
      <c r="N4" s="1">
        <v>2025</v>
      </c>
      <c r="O4" s="1">
        <v>2025</v>
      </c>
      <c r="P4" s="1">
        <v>2025</v>
      </c>
      <c r="Q4" s="1">
        <v>2025</v>
      </c>
      <c r="R4" s="1">
        <v>2024</v>
      </c>
      <c r="S4" s="1">
        <v>2024</v>
      </c>
      <c r="T4" s="19"/>
      <c r="U4" s="19"/>
    </row>
    <row r="5" spans="2:21" ht="20.45" customHeight="1">
      <c r="B5" s="187" t="s">
        <v>194</v>
      </c>
      <c r="C5" s="188"/>
      <c r="D5" s="191" t="s">
        <v>0</v>
      </c>
      <c r="E5" s="193" t="s">
        <v>1</v>
      </c>
      <c r="F5" s="195" t="s">
        <v>2</v>
      </c>
      <c r="G5" s="195" t="s">
        <v>90</v>
      </c>
      <c r="H5" s="199" t="s">
        <v>91</v>
      </c>
      <c r="I5" s="60"/>
      <c r="J5" s="195" t="s">
        <v>234</v>
      </c>
      <c r="K5" s="199" t="s">
        <v>91</v>
      </c>
      <c r="L5" s="60"/>
      <c r="M5" s="199" t="s">
        <v>91</v>
      </c>
      <c r="N5" s="199" t="s">
        <v>91</v>
      </c>
      <c r="O5" s="199" t="s">
        <v>91</v>
      </c>
      <c r="P5" s="199" t="s">
        <v>91</v>
      </c>
      <c r="Q5" s="201" t="s">
        <v>195</v>
      </c>
      <c r="R5" s="199" t="s">
        <v>91</v>
      </c>
      <c r="S5" s="201" t="s">
        <v>195</v>
      </c>
      <c r="T5" s="60"/>
      <c r="U5" s="60"/>
    </row>
    <row r="6" spans="2:21" ht="30" customHeight="1" thickBot="1">
      <c r="B6" s="189"/>
      <c r="C6" s="190"/>
      <c r="D6" s="192"/>
      <c r="E6" s="194"/>
      <c r="F6" s="196"/>
      <c r="G6" s="196"/>
      <c r="H6" s="200"/>
      <c r="I6" s="60"/>
      <c r="J6" s="207"/>
      <c r="K6" s="200"/>
      <c r="L6" s="61"/>
      <c r="M6" s="208"/>
      <c r="N6" s="200"/>
      <c r="O6" s="200"/>
      <c r="P6" s="200"/>
      <c r="Q6" s="202"/>
      <c r="R6" s="200"/>
      <c r="S6" s="202"/>
      <c r="T6" s="61"/>
      <c r="U6" s="61"/>
    </row>
    <row r="7" spans="2:21" ht="19.149999999999999" customHeight="1">
      <c r="B7" s="203" t="s">
        <v>196</v>
      </c>
      <c r="C7" s="204"/>
      <c r="D7" s="113"/>
      <c r="E7" s="114"/>
      <c r="F7" s="7"/>
      <c r="G7" s="113"/>
      <c r="H7" s="161"/>
      <c r="I7" s="162"/>
      <c r="J7" s="65"/>
      <c r="K7" s="166"/>
      <c r="L7" s="60"/>
      <c r="M7" s="131">
        <v>140000</v>
      </c>
      <c r="N7" s="174"/>
      <c r="O7" s="161"/>
      <c r="P7" s="161">
        <v>140000</v>
      </c>
      <c r="Q7" s="115"/>
      <c r="R7" s="161">
        <v>140000</v>
      </c>
      <c r="S7" s="115"/>
      <c r="T7" s="60"/>
      <c r="U7" s="60"/>
    </row>
    <row r="8" spans="2:21" ht="19.149999999999999" customHeight="1">
      <c r="B8" s="205" t="s">
        <v>197</v>
      </c>
      <c r="C8" s="206"/>
      <c r="D8" s="23"/>
      <c r="E8" s="46"/>
      <c r="F8" s="24"/>
      <c r="G8" s="23"/>
      <c r="H8" s="119"/>
      <c r="J8" s="66"/>
      <c r="K8" s="167"/>
      <c r="L8" s="60"/>
      <c r="M8" s="131">
        <v>37000</v>
      </c>
      <c r="N8" s="164"/>
      <c r="O8" s="119"/>
      <c r="P8" s="119">
        <v>37000</v>
      </c>
      <c r="Q8" s="120"/>
      <c r="R8" s="119">
        <v>37000</v>
      </c>
      <c r="S8" s="120"/>
      <c r="T8" s="60"/>
      <c r="U8" s="60"/>
    </row>
    <row r="9" spans="2:21" ht="19.149999999999999" customHeight="1">
      <c r="B9" s="205" t="s">
        <v>198</v>
      </c>
      <c r="C9" s="206"/>
      <c r="D9" s="39"/>
      <c r="E9" s="47"/>
      <c r="F9" s="40"/>
      <c r="G9" s="39"/>
      <c r="H9" s="133"/>
      <c r="J9" s="67"/>
      <c r="K9" s="168"/>
      <c r="L9" s="163"/>
      <c r="M9" s="131">
        <v>30000</v>
      </c>
      <c r="N9" s="175"/>
      <c r="O9" s="133"/>
      <c r="P9" s="133">
        <v>30000</v>
      </c>
      <c r="Q9" s="121"/>
      <c r="R9" s="133">
        <v>30000</v>
      </c>
      <c r="S9" s="121"/>
      <c r="T9" s="184"/>
      <c r="U9" s="184"/>
    </row>
    <row r="10" spans="2:21" ht="19.149999999999999" customHeight="1">
      <c r="B10" s="205" t="s">
        <v>199</v>
      </c>
      <c r="C10" s="206"/>
      <c r="D10" s="39"/>
      <c r="E10" s="47"/>
      <c r="F10" s="40"/>
      <c r="G10" s="39"/>
      <c r="H10" s="133"/>
      <c r="J10" s="67"/>
      <c r="K10" s="168"/>
      <c r="M10" s="131">
        <v>15000</v>
      </c>
      <c r="N10" s="175"/>
      <c r="O10" s="133"/>
      <c r="P10" s="133">
        <v>15000</v>
      </c>
      <c r="Q10" s="121"/>
      <c r="R10" s="133">
        <v>15000</v>
      </c>
      <c r="S10" s="121"/>
    </row>
    <row r="11" spans="2:21" ht="19.149999999999999" customHeight="1" thickBot="1">
      <c r="B11" s="209" t="s">
        <v>37</v>
      </c>
      <c r="C11" s="210"/>
      <c r="D11" s="25"/>
      <c r="E11" s="48"/>
      <c r="F11" s="21"/>
      <c r="G11" s="25"/>
      <c r="H11" s="122"/>
      <c r="I11" s="58"/>
      <c r="J11" s="68"/>
      <c r="K11" s="169"/>
      <c r="M11" s="122">
        <v>20000</v>
      </c>
      <c r="N11" s="165"/>
      <c r="O11" s="122"/>
      <c r="P11" s="122">
        <v>20000</v>
      </c>
      <c r="Q11" s="123"/>
      <c r="R11" s="122">
        <v>20000</v>
      </c>
      <c r="S11" s="123"/>
    </row>
    <row r="12" spans="2:21" ht="19.149999999999999" customHeight="1">
      <c r="B12" s="211" t="s">
        <v>39</v>
      </c>
      <c r="C12" s="212"/>
      <c r="D12" s="97" t="s">
        <v>87</v>
      </c>
      <c r="E12" s="49" t="s">
        <v>87</v>
      </c>
      <c r="F12" s="22"/>
      <c r="G12" s="52" t="s">
        <v>92</v>
      </c>
      <c r="H12" s="125"/>
      <c r="I12" s="58"/>
      <c r="J12" s="53" t="s">
        <v>109</v>
      </c>
      <c r="K12" s="76"/>
      <c r="M12" s="125">
        <f t="shared" ref="M12:M25" si="0">AVERAGE(N12:P12)</f>
        <v>2400</v>
      </c>
      <c r="N12" s="125">
        <v>3000</v>
      </c>
      <c r="O12" s="125">
        <v>3000</v>
      </c>
      <c r="P12" s="125">
        <v>1200</v>
      </c>
      <c r="Q12" s="124">
        <f>P12*1.5</f>
        <v>1800</v>
      </c>
      <c r="R12" s="125">
        <v>1000</v>
      </c>
      <c r="S12" s="124">
        <f>R12*1.5</f>
        <v>1500</v>
      </c>
    </row>
    <row r="13" spans="2:21" ht="19.149999999999999" customHeight="1">
      <c r="B13" s="213" t="s">
        <v>3</v>
      </c>
      <c r="C13" s="26" t="s">
        <v>200</v>
      </c>
      <c r="D13" s="96" t="s">
        <v>23</v>
      </c>
      <c r="E13" s="44" t="s">
        <v>99</v>
      </c>
      <c r="F13" s="27"/>
      <c r="G13" s="34" t="s">
        <v>92</v>
      </c>
      <c r="H13" s="125"/>
      <c r="I13" s="58"/>
      <c r="J13" s="53" t="s">
        <v>109</v>
      </c>
      <c r="K13" s="76"/>
      <c r="L13" s="58"/>
      <c r="M13" s="125">
        <f t="shared" si="0"/>
        <v>43366.666666666664</v>
      </c>
      <c r="N13" s="125">
        <v>48100</v>
      </c>
      <c r="O13" s="125">
        <v>45000</v>
      </c>
      <c r="P13" s="125">
        <v>37000</v>
      </c>
      <c r="Q13" s="124">
        <f t="shared" ref="Q13:Q26" si="1">P13*1.5</f>
        <v>55500</v>
      </c>
      <c r="R13" s="125">
        <v>34000</v>
      </c>
      <c r="S13" s="124">
        <f t="shared" ref="S13:S26" si="2">R13*1.5</f>
        <v>51000</v>
      </c>
      <c r="T13" s="19"/>
      <c r="U13" s="19"/>
    </row>
    <row r="14" spans="2:21" ht="19.149999999999999" customHeight="1">
      <c r="B14" s="214"/>
      <c r="C14" s="10" t="s">
        <v>201</v>
      </c>
      <c r="D14" s="96" t="s">
        <v>23</v>
      </c>
      <c r="E14" s="44" t="s">
        <v>100</v>
      </c>
      <c r="F14" s="28"/>
      <c r="G14" s="34" t="s">
        <v>92</v>
      </c>
      <c r="H14" s="125"/>
      <c r="I14" s="58"/>
      <c r="J14" s="35" t="s">
        <v>109</v>
      </c>
      <c r="K14" s="76"/>
      <c r="L14" s="58"/>
      <c r="M14" s="125">
        <f t="shared" si="0"/>
        <v>41000</v>
      </c>
      <c r="N14" s="125"/>
      <c r="O14" s="125">
        <v>45000</v>
      </c>
      <c r="P14" s="125">
        <v>37000</v>
      </c>
      <c r="Q14" s="124">
        <f t="shared" si="1"/>
        <v>55500</v>
      </c>
      <c r="R14" s="125">
        <v>34000</v>
      </c>
      <c r="S14" s="124">
        <f t="shared" si="2"/>
        <v>51000</v>
      </c>
    </row>
    <row r="15" spans="2:21" ht="19.149999999999999" customHeight="1">
      <c r="B15" s="197" t="s">
        <v>38</v>
      </c>
      <c r="C15" s="198"/>
      <c r="D15" s="13" t="s">
        <v>69</v>
      </c>
      <c r="E15" s="50" t="s">
        <v>24</v>
      </c>
      <c r="F15" s="28"/>
      <c r="G15" s="34" t="s">
        <v>92</v>
      </c>
      <c r="H15" s="125"/>
      <c r="I15" s="58"/>
      <c r="J15" s="35" t="s">
        <v>109</v>
      </c>
      <c r="K15" s="76"/>
      <c r="L15" s="58"/>
      <c r="M15" s="125">
        <f t="shared" si="0"/>
        <v>5133.333333333333</v>
      </c>
      <c r="N15" s="125">
        <v>7700</v>
      </c>
      <c r="O15" s="125">
        <v>5500</v>
      </c>
      <c r="P15" s="125">
        <v>2200</v>
      </c>
      <c r="Q15" s="124">
        <f t="shared" si="1"/>
        <v>3300</v>
      </c>
      <c r="R15" s="125">
        <v>2000</v>
      </c>
      <c r="S15" s="124">
        <f t="shared" si="2"/>
        <v>3000</v>
      </c>
    </row>
    <row r="16" spans="2:21" ht="19.149999999999999" customHeight="1">
      <c r="B16" s="18" t="s">
        <v>4</v>
      </c>
      <c r="C16" s="10" t="s">
        <v>5</v>
      </c>
      <c r="D16" s="13" t="s">
        <v>25</v>
      </c>
      <c r="E16" s="50" t="s">
        <v>26</v>
      </c>
      <c r="F16" s="28"/>
      <c r="G16" s="34" t="s">
        <v>92</v>
      </c>
      <c r="H16" s="125"/>
      <c r="I16" s="58"/>
      <c r="J16" s="35" t="s">
        <v>109</v>
      </c>
      <c r="K16" s="76"/>
      <c r="L16" s="58"/>
      <c r="M16" s="125">
        <f t="shared" si="0"/>
        <v>7900</v>
      </c>
      <c r="N16" s="125">
        <v>8000</v>
      </c>
      <c r="O16" s="125">
        <v>8000</v>
      </c>
      <c r="P16" s="125">
        <v>7700</v>
      </c>
      <c r="Q16" s="124">
        <f t="shared" si="1"/>
        <v>11550</v>
      </c>
      <c r="R16" s="125">
        <v>7000</v>
      </c>
      <c r="S16" s="124">
        <f t="shared" si="2"/>
        <v>10500</v>
      </c>
    </row>
    <row r="17" spans="2:21" ht="19.149999999999999" customHeight="1">
      <c r="B17" s="18" t="s">
        <v>21</v>
      </c>
      <c r="C17" s="42" t="s">
        <v>93</v>
      </c>
      <c r="D17" s="13" t="s">
        <v>22</v>
      </c>
      <c r="E17" s="50" t="s">
        <v>94</v>
      </c>
      <c r="F17" s="28"/>
      <c r="G17" s="34" t="s">
        <v>92</v>
      </c>
      <c r="H17" s="125"/>
      <c r="J17" s="35" t="s">
        <v>109</v>
      </c>
      <c r="K17" s="76"/>
      <c r="L17" s="58"/>
      <c r="M17" s="125">
        <f t="shared" si="0"/>
        <v>10066.666666666666</v>
      </c>
      <c r="N17" s="125">
        <v>11000</v>
      </c>
      <c r="O17" s="125">
        <v>11000</v>
      </c>
      <c r="P17" s="125">
        <v>8200</v>
      </c>
      <c r="Q17" s="124">
        <f t="shared" si="1"/>
        <v>12300</v>
      </c>
      <c r="R17" s="125">
        <v>7500</v>
      </c>
      <c r="S17" s="124">
        <f t="shared" si="2"/>
        <v>11250</v>
      </c>
    </row>
    <row r="18" spans="2:21" ht="19.149999999999999" customHeight="1">
      <c r="B18" s="197" t="s">
        <v>95</v>
      </c>
      <c r="C18" s="198"/>
      <c r="D18" s="13" t="s">
        <v>27</v>
      </c>
      <c r="E18" s="50" t="s">
        <v>28</v>
      </c>
      <c r="F18" s="28"/>
      <c r="G18" s="34" t="s">
        <v>92</v>
      </c>
      <c r="H18" s="125"/>
      <c r="J18" s="35" t="s">
        <v>109</v>
      </c>
      <c r="K18" s="76"/>
      <c r="L18" s="58"/>
      <c r="M18" s="125">
        <f t="shared" si="0"/>
        <v>8250</v>
      </c>
      <c r="N18" s="125"/>
      <c r="O18" s="125">
        <v>9000</v>
      </c>
      <c r="P18" s="125">
        <v>7500</v>
      </c>
      <c r="Q18" s="124">
        <f t="shared" si="1"/>
        <v>11250</v>
      </c>
      <c r="R18" s="125">
        <v>7000</v>
      </c>
      <c r="S18" s="124">
        <f t="shared" si="2"/>
        <v>10500</v>
      </c>
    </row>
    <row r="19" spans="2:21" ht="19.149999999999999" customHeight="1">
      <c r="B19" s="197" t="s">
        <v>96</v>
      </c>
      <c r="C19" s="198"/>
      <c r="D19" s="13" t="s">
        <v>27</v>
      </c>
      <c r="E19" s="50" t="s">
        <v>28</v>
      </c>
      <c r="F19" s="28"/>
      <c r="G19" s="34" t="s">
        <v>92</v>
      </c>
      <c r="H19" s="125"/>
      <c r="J19" s="35" t="s">
        <v>109</v>
      </c>
      <c r="K19" s="76"/>
      <c r="M19" s="125">
        <f t="shared" si="0"/>
        <v>11666.666666666666</v>
      </c>
      <c r="N19" s="125">
        <v>11000</v>
      </c>
      <c r="O19" s="125">
        <v>9000</v>
      </c>
      <c r="P19" s="125">
        <v>15000</v>
      </c>
      <c r="Q19" s="124">
        <f t="shared" si="1"/>
        <v>22500</v>
      </c>
      <c r="R19" s="125">
        <v>14000</v>
      </c>
      <c r="S19" s="124">
        <f t="shared" si="2"/>
        <v>21000</v>
      </c>
    </row>
    <row r="20" spans="2:21" ht="19.149999999999999" customHeight="1">
      <c r="B20" s="197" t="s">
        <v>98</v>
      </c>
      <c r="C20" s="198"/>
      <c r="D20" s="13" t="s">
        <v>7</v>
      </c>
      <c r="E20" s="50" t="s">
        <v>97</v>
      </c>
      <c r="F20" s="88" t="s">
        <v>108</v>
      </c>
      <c r="G20" s="34" t="s">
        <v>92</v>
      </c>
      <c r="H20" s="125"/>
      <c r="I20" s="56"/>
      <c r="J20" s="35" t="s">
        <v>109</v>
      </c>
      <c r="K20" s="76"/>
      <c r="M20" s="125">
        <f t="shared" si="0"/>
        <v>48766.666666666664</v>
      </c>
      <c r="N20" s="125">
        <v>50300</v>
      </c>
      <c r="O20" s="125">
        <v>50000</v>
      </c>
      <c r="P20" s="125">
        <v>46000</v>
      </c>
      <c r="Q20" s="124">
        <f t="shared" si="1"/>
        <v>69000</v>
      </c>
      <c r="R20" s="125">
        <v>42000</v>
      </c>
      <c r="S20" s="124">
        <f t="shared" si="2"/>
        <v>63000</v>
      </c>
    </row>
    <row r="21" spans="2:21" ht="19.149999999999999" customHeight="1">
      <c r="B21" s="18" t="s">
        <v>8</v>
      </c>
      <c r="C21" s="36" t="s">
        <v>9</v>
      </c>
      <c r="D21" s="13" t="s">
        <v>6</v>
      </c>
      <c r="E21" s="50" t="s">
        <v>101</v>
      </c>
      <c r="F21" s="28"/>
      <c r="G21" s="34" t="s">
        <v>92</v>
      </c>
      <c r="H21" s="125"/>
      <c r="J21" s="69" t="s">
        <v>109</v>
      </c>
      <c r="K21" s="77"/>
      <c r="M21" s="125">
        <f t="shared" si="0"/>
        <v>12166.666666666666</v>
      </c>
      <c r="N21" s="125">
        <v>16500</v>
      </c>
      <c r="O21" s="125">
        <v>10000</v>
      </c>
      <c r="P21" s="125">
        <v>10000</v>
      </c>
      <c r="Q21" s="124">
        <f t="shared" si="1"/>
        <v>15000</v>
      </c>
      <c r="R21" s="125">
        <v>9000</v>
      </c>
      <c r="S21" s="124">
        <f t="shared" si="2"/>
        <v>13500</v>
      </c>
    </row>
    <row r="22" spans="2:21" ht="19.149999999999999" customHeight="1">
      <c r="B22" s="18" t="s">
        <v>157</v>
      </c>
      <c r="C22" s="36" t="s">
        <v>10</v>
      </c>
      <c r="D22" s="13" t="s">
        <v>6</v>
      </c>
      <c r="E22" s="50" t="s">
        <v>29</v>
      </c>
      <c r="F22" s="28"/>
      <c r="G22" s="34" t="s">
        <v>92</v>
      </c>
      <c r="H22" s="125"/>
      <c r="J22" s="69" t="s">
        <v>109</v>
      </c>
      <c r="K22" s="77"/>
      <c r="L22" s="56"/>
      <c r="M22" s="125">
        <f t="shared" si="0"/>
        <v>9000</v>
      </c>
      <c r="N22" s="125"/>
      <c r="O22" s="125">
        <v>10000</v>
      </c>
      <c r="P22" s="125">
        <v>8000</v>
      </c>
      <c r="Q22" s="124">
        <f t="shared" si="1"/>
        <v>12000</v>
      </c>
      <c r="R22" s="125">
        <v>7000</v>
      </c>
      <c r="S22" s="124">
        <f t="shared" si="2"/>
        <v>10500</v>
      </c>
      <c r="T22" s="56"/>
      <c r="U22" s="56"/>
    </row>
    <row r="23" spans="2:21" ht="19.149999999999999" customHeight="1">
      <c r="B23" s="18" t="s">
        <v>203</v>
      </c>
      <c r="C23" s="36" t="s">
        <v>143</v>
      </c>
      <c r="D23" s="13" t="s">
        <v>6</v>
      </c>
      <c r="E23" s="50" t="s">
        <v>102</v>
      </c>
      <c r="F23" s="28"/>
      <c r="G23" s="34" t="s">
        <v>92</v>
      </c>
      <c r="H23" s="125"/>
      <c r="J23" s="69" t="s">
        <v>109</v>
      </c>
      <c r="K23" s="77"/>
      <c r="M23" s="125">
        <f t="shared" si="0"/>
        <v>12500</v>
      </c>
      <c r="N23" s="125"/>
      <c r="O23" s="125">
        <v>15000</v>
      </c>
      <c r="P23" s="125">
        <v>10000</v>
      </c>
      <c r="Q23" s="124">
        <f t="shared" si="1"/>
        <v>15000</v>
      </c>
      <c r="R23" s="125">
        <v>10000</v>
      </c>
      <c r="S23" s="124">
        <f t="shared" si="2"/>
        <v>15000</v>
      </c>
    </row>
    <row r="24" spans="2:21" ht="19.149999999999999" customHeight="1">
      <c r="B24" s="18" t="s">
        <v>12</v>
      </c>
      <c r="C24" s="36" t="s">
        <v>13</v>
      </c>
      <c r="D24" s="13" t="s">
        <v>6</v>
      </c>
      <c r="E24" s="50" t="s">
        <v>103</v>
      </c>
      <c r="F24" s="28"/>
      <c r="G24" s="34" t="s">
        <v>92</v>
      </c>
      <c r="H24" s="125"/>
      <c r="J24" s="69" t="s">
        <v>109</v>
      </c>
      <c r="K24" s="77"/>
      <c r="M24" s="125">
        <f t="shared" si="0"/>
        <v>13500</v>
      </c>
      <c r="N24" s="125"/>
      <c r="O24" s="125">
        <v>15000</v>
      </c>
      <c r="P24" s="125">
        <v>12000</v>
      </c>
      <c r="Q24" s="124">
        <f t="shared" si="1"/>
        <v>18000</v>
      </c>
      <c r="R24" s="125">
        <v>12000</v>
      </c>
      <c r="S24" s="124">
        <f t="shared" si="2"/>
        <v>18000</v>
      </c>
    </row>
    <row r="25" spans="2:21" ht="19.149999999999999" customHeight="1">
      <c r="B25" s="18" t="s">
        <v>88</v>
      </c>
      <c r="C25" s="36" t="s">
        <v>205</v>
      </c>
      <c r="D25" s="13" t="s">
        <v>66</v>
      </c>
      <c r="E25" s="50" t="s">
        <v>107</v>
      </c>
      <c r="F25" s="28"/>
      <c r="G25" s="34" t="s">
        <v>92</v>
      </c>
      <c r="H25" s="125"/>
      <c r="J25" s="69" t="s">
        <v>109</v>
      </c>
      <c r="K25" s="77"/>
      <c r="M25" s="125">
        <f t="shared" si="0"/>
        <v>27000</v>
      </c>
      <c r="N25" s="125"/>
      <c r="O25" s="125">
        <v>40000</v>
      </c>
      <c r="P25" s="125">
        <v>14000</v>
      </c>
      <c r="Q25" s="132">
        <f t="shared" si="1"/>
        <v>21000</v>
      </c>
      <c r="R25" s="125">
        <v>13000</v>
      </c>
      <c r="S25" s="132">
        <f t="shared" si="2"/>
        <v>19500</v>
      </c>
    </row>
    <row r="26" spans="2:21" ht="19.149999999999999" customHeight="1">
      <c r="B26" s="18" t="s">
        <v>14</v>
      </c>
      <c r="C26" s="36" t="s">
        <v>150</v>
      </c>
      <c r="D26" s="13" t="s">
        <v>30</v>
      </c>
      <c r="E26" s="135" t="s">
        <v>31</v>
      </c>
      <c r="F26" s="28"/>
      <c r="G26" s="34" t="s">
        <v>92</v>
      </c>
      <c r="H26" s="219"/>
      <c r="J26" s="69" t="s">
        <v>109</v>
      </c>
      <c r="K26" s="77"/>
      <c r="M26" s="219">
        <f>AVERAGE(N26:P26)</f>
        <v>14500</v>
      </c>
      <c r="N26" s="215"/>
      <c r="O26" s="215">
        <v>11000</v>
      </c>
      <c r="P26" s="215">
        <v>18000</v>
      </c>
      <c r="Q26" s="221">
        <f t="shared" si="1"/>
        <v>27000</v>
      </c>
      <c r="R26" s="215">
        <v>18000</v>
      </c>
      <c r="S26" s="217">
        <f t="shared" si="2"/>
        <v>27000</v>
      </c>
    </row>
    <row r="27" spans="2:21" ht="19.149999999999999" customHeight="1">
      <c r="B27" s="18" t="s">
        <v>15</v>
      </c>
      <c r="C27" s="36" t="s">
        <v>16</v>
      </c>
      <c r="D27" s="13" t="s">
        <v>30</v>
      </c>
      <c r="E27" s="135" t="s">
        <v>31</v>
      </c>
      <c r="F27" s="28" t="s">
        <v>17</v>
      </c>
      <c r="G27" s="34" t="s">
        <v>92</v>
      </c>
      <c r="H27" s="220"/>
      <c r="J27" s="35" t="s">
        <v>109</v>
      </c>
      <c r="K27" s="76"/>
      <c r="M27" s="220">
        <f t="shared" ref="M27" si="3">MAX(N27:P27)</f>
        <v>0</v>
      </c>
      <c r="N27" s="216"/>
      <c r="O27" s="216"/>
      <c r="P27" s="216"/>
      <c r="Q27" s="222"/>
      <c r="R27" s="216"/>
      <c r="S27" s="218"/>
      <c r="T27" s="58"/>
    </row>
    <row r="28" spans="2:21" ht="18.600000000000001" customHeight="1">
      <c r="B28" s="18" t="s">
        <v>18</v>
      </c>
      <c r="C28" s="36" t="s">
        <v>19</v>
      </c>
      <c r="D28" s="13" t="s">
        <v>32</v>
      </c>
      <c r="E28" s="50" t="s">
        <v>33</v>
      </c>
      <c r="F28" s="28"/>
      <c r="G28" s="34" t="s">
        <v>92</v>
      </c>
      <c r="H28" s="125"/>
      <c r="J28" s="35" t="s">
        <v>109</v>
      </c>
      <c r="K28" s="76"/>
      <c r="M28" s="125">
        <f t="shared" ref="M28:M31" si="4">AVERAGE(N28:P28)</f>
        <v>17666.666666666668</v>
      </c>
      <c r="N28" s="125">
        <v>21500</v>
      </c>
      <c r="O28" s="125">
        <v>15000</v>
      </c>
      <c r="P28" s="125">
        <v>16500</v>
      </c>
      <c r="Q28" s="124">
        <f>P28*1.5</f>
        <v>24750</v>
      </c>
      <c r="R28" s="125">
        <v>15000</v>
      </c>
      <c r="S28" s="124">
        <f>R28*1.5</f>
        <v>22500</v>
      </c>
      <c r="T28" s="58"/>
      <c r="U28" s="3"/>
    </row>
    <row r="29" spans="2:21" ht="19.149999999999999" customHeight="1">
      <c r="B29" s="18" t="s">
        <v>104</v>
      </c>
      <c r="C29" s="36" t="s">
        <v>207</v>
      </c>
      <c r="D29" s="13" t="s">
        <v>32</v>
      </c>
      <c r="E29" s="50" t="s">
        <v>106</v>
      </c>
      <c r="F29" s="28"/>
      <c r="G29" s="34" t="s">
        <v>92</v>
      </c>
      <c r="H29" s="125"/>
      <c r="J29" s="35" t="s">
        <v>109</v>
      </c>
      <c r="K29" s="76"/>
      <c r="M29" s="125">
        <f t="shared" si="4"/>
        <v>30250</v>
      </c>
      <c r="N29" s="125"/>
      <c r="O29" s="125">
        <v>40500</v>
      </c>
      <c r="P29" s="125">
        <v>20000</v>
      </c>
      <c r="Q29" s="124">
        <f>P29*1.5</f>
        <v>30000</v>
      </c>
      <c r="R29" s="125">
        <v>18000</v>
      </c>
      <c r="S29" s="124">
        <f>R29*1.5</f>
        <v>27000</v>
      </c>
      <c r="T29" s="58"/>
      <c r="U29" s="3"/>
    </row>
    <row r="30" spans="2:21" ht="19.149999999999999" customHeight="1">
      <c r="B30" s="18" t="s">
        <v>35</v>
      </c>
      <c r="C30" s="94" t="s">
        <v>208</v>
      </c>
      <c r="D30" s="13" t="s">
        <v>87</v>
      </c>
      <c r="E30" s="50" t="s">
        <v>36</v>
      </c>
      <c r="F30" s="28"/>
      <c r="G30" s="34" t="s">
        <v>92</v>
      </c>
      <c r="H30" s="125"/>
      <c r="I30" s="58"/>
      <c r="J30" s="69" t="s">
        <v>109</v>
      </c>
      <c r="K30" s="77"/>
      <c r="M30" s="125">
        <f t="shared" si="4"/>
        <v>6733.333333333333</v>
      </c>
      <c r="N30" s="125">
        <v>6500</v>
      </c>
      <c r="O30" s="125">
        <v>6000</v>
      </c>
      <c r="P30" s="125">
        <v>7700</v>
      </c>
      <c r="Q30" s="124">
        <f>P30*1.5</f>
        <v>11550</v>
      </c>
      <c r="R30" s="125">
        <v>7000</v>
      </c>
      <c r="S30" s="124">
        <f>R30*1.5</f>
        <v>10500</v>
      </c>
      <c r="T30" s="58"/>
      <c r="U30" s="3"/>
    </row>
    <row r="31" spans="2:21" ht="19.149999999999999" customHeight="1" thickBot="1">
      <c r="B31" s="12" t="s">
        <v>20</v>
      </c>
      <c r="C31" s="30" t="s">
        <v>71</v>
      </c>
      <c r="D31" s="16" t="s">
        <v>11</v>
      </c>
      <c r="E31" s="51" t="s">
        <v>34</v>
      </c>
      <c r="F31" s="31"/>
      <c r="G31" s="137" t="s">
        <v>92</v>
      </c>
      <c r="H31" s="122"/>
      <c r="I31" s="58"/>
      <c r="J31" s="70" t="s">
        <v>109</v>
      </c>
      <c r="K31" s="78"/>
      <c r="M31" s="122">
        <f t="shared" si="4"/>
        <v>6250</v>
      </c>
      <c r="N31" s="122"/>
      <c r="O31" s="122">
        <v>7000</v>
      </c>
      <c r="P31" s="122">
        <v>5500</v>
      </c>
      <c r="Q31" s="124">
        <f>P31*1.5</f>
        <v>8250</v>
      </c>
      <c r="R31" s="122">
        <v>5000</v>
      </c>
      <c r="S31" s="124">
        <f>R31*1.5</f>
        <v>7500</v>
      </c>
      <c r="T31" s="58"/>
      <c r="U31" s="3"/>
    </row>
    <row r="32" spans="2:21" ht="19.149999999999999" customHeight="1">
      <c r="K32" s="1"/>
      <c r="M32" s="138">
        <f>SUM(M7:M31)</f>
        <v>570116.66666666674</v>
      </c>
      <c r="N32" s="138">
        <f>SUM(N7:N31)</f>
        <v>183600</v>
      </c>
      <c r="O32" s="138">
        <f>SUM(O7:O31)</f>
        <v>355000</v>
      </c>
      <c r="P32" s="138">
        <f>SUM(P7:P31)</f>
        <v>525500</v>
      </c>
      <c r="Q32" s="139"/>
      <c r="R32" s="138">
        <f>SUM(R7:R31)</f>
        <v>504500</v>
      </c>
      <c r="S32" s="140"/>
      <c r="T32" s="58"/>
      <c r="U32" s="3"/>
    </row>
    <row r="33" spans="2:21" ht="19.149999999999999" customHeight="1">
      <c r="B33" s="2" t="s">
        <v>211</v>
      </c>
      <c r="C33" s="62"/>
      <c r="D33" s="62"/>
      <c r="E33" s="62"/>
      <c r="K33" s="1"/>
      <c r="M33" s="141">
        <f>M32*D34</f>
        <v>7981633.333333334</v>
      </c>
      <c r="N33" s="141">
        <f>N32*D34</f>
        <v>2570400</v>
      </c>
      <c r="O33" s="141">
        <f>O32*D34</f>
        <v>4970000</v>
      </c>
      <c r="P33" s="141">
        <f>P32*D34</f>
        <v>7357000</v>
      </c>
      <c r="Q33" s="139"/>
      <c r="R33" s="141">
        <f>R32*D34</f>
        <v>7063000</v>
      </c>
      <c r="S33" s="140"/>
      <c r="U33" s="3"/>
    </row>
    <row r="34" spans="2:21" ht="19.149999999999999" customHeight="1">
      <c r="B34" s="59" t="s">
        <v>212</v>
      </c>
      <c r="C34" s="142" t="s">
        <v>213</v>
      </c>
      <c r="D34" s="143">
        <v>14</v>
      </c>
      <c r="E34" s="3"/>
      <c r="K34" s="1"/>
      <c r="M34" s="138">
        <f>SUM(M12:M31)</f>
        <v>328116.66666666663</v>
      </c>
      <c r="N34" s="138">
        <f>SUM(N12:N31)</f>
        <v>183600</v>
      </c>
      <c r="O34" s="138">
        <f>SUM(O12:O31)</f>
        <v>355000</v>
      </c>
      <c r="P34" s="138">
        <f>SUM(P12:P31)</f>
        <v>283500</v>
      </c>
      <c r="Q34" s="139"/>
      <c r="R34" s="138">
        <f>SUM(R12:R31)</f>
        <v>262500</v>
      </c>
      <c r="S34" s="140"/>
      <c r="T34" s="58"/>
      <c r="U34" s="3"/>
    </row>
    <row r="35" spans="2:21" ht="19.149999999999999" customHeight="1">
      <c r="B35" s="59" t="s">
        <v>134</v>
      </c>
      <c r="K35" s="1"/>
      <c r="M35" s="138">
        <f>M34*D34</f>
        <v>4593633.333333333</v>
      </c>
      <c r="N35" s="138">
        <f>N34*D34</f>
        <v>2570400</v>
      </c>
      <c r="O35" s="138">
        <f>O34*D34</f>
        <v>4970000</v>
      </c>
      <c r="P35" s="138">
        <f>P34*D34</f>
        <v>3969000</v>
      </c>
      <c r="Q35" s="139"/>
      <c r="R35" s="138">
        <f>R34*D34</f>
        <v>3675000</v>
      </c>
      <c r="S35" s="140"/>
      <c r="T35" s="58"/>
    </row>
    <row r="36" spans="2:21" ht="29.25" customHeight="1">
      <c r="M36" s="145">
        <f>M34/R34-1</f>
        <v>0.24996825396825373</v>
      </c>
      <c r="N36" s="146">
        <f>N34/R34-1</f>
        <v>-0.3005714285714286</v>
      </c>
      <c r="O36" s="145">
        <f>O34/R34-1</f>
        <v>0.35238095238095246</v>
      </c>
      <c r="P36" s="145">
        <f>P34/R34-1</f>
        <v>8.0000000000000071E-2</v>
      </c>
      <c r="Q36" s="140"/>
      <c r="S36" s="140"/>
      <c r="T36" s="183"/>
      <c r="U36" s="183"/>
    </row>
    <row r="37" spans="2:21" ht="19.149999999999999" customHeight="1">
      <c r="Q37" s="140"/>
      <c r="S37" s="140"/>
      <c r="T37" s="183"/>
      <c r="U37" s="183"/>
    </row>
    <row r="38" spans="2:21" ht="19.149999999999999" customHeight="1">
      <c r="Q38" s="140"/>
      <c r="S38" s="140"/>
    </row>
    <row r="39" spans="2:21" ht="19.149999999999999" customHeight="1">
      <c r="Q39" s="140"/>
      <c r="S39" s="140"/>
    </row>
    <row r="40" spans="2:21" ht="19.149999999999999" customHeight="1">
      <c r="Q40" s="140"/>
      <c r="S40" s="140"/>
    </row>
    <row r="41" spans="2:21" ht="19.149999999999999" customHeight="1">
      <c r="Q41" s="140"/>
      <c r="S41" s="140"/>
    </row>
    <row r="42" spans="2:21" ht="19.149999999999999" customHeight="1">
      <c r="Q42" s="140"/>
      <c r="S42" s="140"/>
    </row>
    <row r="43" spans="2:21" ht="19.149999999999999" customHeight="1">
      <c r="Q43" s="140"/>
      <c r="S43" s="140"/>
    </row>
    <row r="44" spans="2:21" ht="19.149999999999999" customHeight="1">
      <c r="Q44" s="140"/>
      <c r="S44" s="140"/>
    </row>
    <row r="45" spans="2:21" ht="19.149999999999999" customHeight="1">
      <c r="Q45" s="140"/>
      <c r="S45" s="140"/>
    </row>
    <row r="46" spans="2:21">
      <c r="Q46" s="140"/>
      <c r="S46" s="140"/>
    </row>
    <row r="47" spans="2:21">
      <c r="Q47" s="140"/>
      <c r="S47" s="140"/>
    </row>
    <row r="48" spans="2:21">
      <c r="Q48" s="140"/>
      <c r="S48" s="140"/>
    </row>
    <row r="49" spans="17:19">
      <c r="Q49" s="140"/>
      <c r="S49" s="140"/>
    </row>
    <row r="50" spans="17:19">
      <c r="Q50" s="140"/>
      <c r="S50" s="140"/>
    </row>
    <row r="51" spans="17:19">
      <c r="Q51" s="140"/>
      <c r="S51" s="140"/>
    </row>
    <row r="52" spans="17:19">
      <c r="Q52" s="140"/>
      <c r="S52" s="140"/>
    </row>
    <row r="53" spans="17:19">
      <c r="Q53" s="140"/>
      <c r="S53" s="140"/>
    </row>
    <row r="54" spans="17:19">
      <c r="Q54" s="140"/>
      <c r="S54" s="140"/>
    </row>
    <row r="55" spans="17:19">
      <c r="Q55" s="140"/>
      <c r="S55" s="140"/>
    </row>
    <row r="56" spans="17:19">
      <c r="Q56" s="140"/>
      <c r="S56" s="140"/>
    </row>
    <row r="57" spans="17:19">
      <c r="Q57" s="140"/>
      <c r="S57" s="140"/>
    </row>
    <row r="58" spans="17:19">
      <c r="Q58" s="140"/>
      <c r="S58" s="140"/>
    </row>
    <row r="59" spans="17:19">
      <c r="Q59" s="140"/>
      <c r="S59" s="140"/>
    </row>
    <row r="60" spans="17:19">
      <c r="Q60" s="140"/>
      <c r="S60" s="140"/>
    </row>
    <row r="61" spans="17:19">
      <c r="Q61" s="140"/>
      <c r="S61" s="140"/>
    </row>
  </sheetData>
  <mergeCells count="40">
    <mergeCell ref="R26:R27"/>
    <mergeCell ref="S26:S27"/>
    <mergeCell ref="B20:C20"/>
    <mergeCell ref="M26:M27"/>
    <mergeCell ref="N26:N27"/>
    <mergeCell ref="O26:O27"/>
    <mergeCell ref="P26:P27"/>
    <mergeCell ref="Q26:Q27"/>
    <mergeCell ref="H26:H27"/>
    <mergeCell ref="B11:C11"/>
    <mergeCell ref="B12:C12"/>
    <mergeCell ref="B13:B14"/>
    <mergeCell ref="B15:C15"/>
    <mergeCell ref="B18:C18"/>
    <mergeCell ref="M5:M6"/>
    <mergeCell ref="N5:N6"/>
    <mergeCell ref="O5:O6"/>
    <mergeCell ref="P5:P6"/>
    <mergeCell ref="Q5:Q6"/>
    <mergeCell ref="B10:C10"/>
    <mergeCell ref="H5:H6"/>
    <mergeCell ref="J5:J6"/>
    <mergeCell ref="K5:K6"/>
    <mergeCell ref="G5:G6"/>
    <mergeCell ref="T36:U36"/>
    <mergeCell ref="T37:U37"/>
    <mergeCell ref="T9:U9"/>
    <mergeCell ref="T2:U2"/>
    <mergeCell ref="C1:F1"/>
    <mergeCell ref="B3:C3"/>
    <mergeCell ref="B5:C6"/>
    <mergeCell ref="D5:D6"/>
    <mergeCell ref="E5:E6"/>
    <mergeCell ref="F5:F6"/>
    <mergeCell ref="B19:C19"/>
    <mergeCell ref="R5:R6"/>
    <mergeCell ref="S5:S6"/>
    <mergeCell ref="B7:C7"/>
    <mergeCell ref="B8:C8"/>
    <mergeCell ref="B9:C9"/>
  </mergeCells>
  <phoneticPr fontId="4"/>
  <hyperlinks>
    <hyperlink ref="C25" r:id="rId1" display="HFRR@25℃" xr:uid="{6F7876FE-4F71-4FCD-876E-E014B533940C}"/>
  </hyperlinks>
  <printOptions horizontalCentered="1"/>
  <pageMargins left="0.39370078740157483" right="0.39370078740157483" top="0.78740157480314965" bottom="0.78740157480314965" header="0.31496062992125984" footer="0.31496062992125984"/>
  <pageSetup paperSize="9" scale="66" fitToWidth="3" orientation="portrait" horizontalDpi="300" verticalDpi="300" r:id="rId2"/>
  <headerFooter alignWithMargins="0"/>
  <colBreaks count="1" manualBreakCount="1">
    <brk id="12" max="37"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1484E-FC37-47CB-9CBF-58ED66EE32E4}">
  <dimension ref="B1:T60"/>
  <sheetViews>
    <sheetView view="pageBreakPreview" zoomScale="70" zoomScaleNormal="100" zoomScaleSheetLayoutView="70" workbookViewId="0">
      <selection activeCell="B1" sqref="B1"/>
    </sheetView>
  </sheetViews>
  <sheetFormatPr defaultRowHeight="15.75" outlineLevelCol="1"/>
  <cols>
    <col min="1" max="1" width="1.25" style="1" customWidth="1"/>
    <col min="2" max="2" width="16.5" style="2" customWidth="1"/>
    <col min="3" max="3" width="18.5" style="20" customWidth="1"/>
    <col min="4" max="4" width="12.625" style="1" customWidth="1"/>
    <col min="5" max="5" width="14.625" style="1" customWidth="1"/>
    <col min="6" max="6" width="21.75" style="1" customWidth="1"/>
    <col min="7" max="7" width="5" style="1" customWidth="1"/>
    <col min="8" max="8" width="11" style="140" customWidth="1"/>
    <col min="9" max="9" width="3.375" style="1" customWidth="1"/>
    <col min="10" max="10" width="5.125" style="1" customWidth="1"/>
    <col min="11" max="11" width="11" style="140" customWidth="1"/>
    <col min="12" max="12" width="3.375" style="1" customWidth="1"/>
    <col min="13" max="16" width="11" style="140" hidden="1" customWidth="1" outlineLevel="1"/>
    <col min="17" max="17" width="6.375" style="157" hidden="1" customWidth="1" outlineLevel="1"/>
    <col min="18" max="18" width="10.375" style="140" hidden="1" customWidth="1" outlineLevel="1"/>
    <col min="19" max="19" width="6.375" style="157" hidden="1" customWidth="1" outlineLevel="1"/>
    <col min="20" max="20" width="10.375" style="1" customWidth="1" collapsed="1"/>
    <col min="21" max="254" width="8.875" style="1"/>
    <col min="255" max="255" width="1.25" style="1" customWidth="1"/>
    <col min="256" max="256" width="15.875" style="1" customWidth="1"/>
    <col min="257" max="257" width="26.125" style="1" bestFit="1" customWidth="1"/>
    <col min="258" max="258" width="10.5" style="1" bestFit="1" customWidth="1"/>
    <col min="259" max="259" width="13.125" style="1" bestFit="1" customWidth="1"/>
    <col min="260" max="260" width="12.25" style="1" bestFit="1" customWidth="1"/>
    <col min="261" max="262" width="8.875" style="1"/>
    <col min="263" max="263" width="13.5" style="1" customWidth="1"/>
    <col min="264" max="264" width="8.875" style="1"/>
    <col min="265" max="265" width="13.5" style="1" customWidth="1"/>
    <col min="266" max="266" width="8.875" style="1"/>
    <col min="267" max="267" width="32.5" style="1" bestFit="1" customWidth="1"/>
    <col min="268" max="510" width="8.875" style="1"/>
    <col min="511" max="511" width="1.25" style="1" customWidth="1"/>
    <col min="512" max="512" width="15.875" style="1" customWidth="1"/>
    <col min="513" max="513" width="26.125" style="1" bestFit="1" customWidth="1"/>
    <col min="514" max="514" width="10.5" style="1" bestFit="1" customWidth="1"/>
    <col min="515" max="515" width="13.125" style="1" bestFit="1" customWidth="1"/>
    <col min="516" max="516" width="12.25" style="1" bestFit="1" customWidth="1"/>
    <col min="517" max="518" width="8.875" style="1"/>
    <col min="519" max="519" width="13.5" style="1" customWidth="1"/>
    <col min="520" max="520" width="8.875" style="1"/>
    <col min="521" max="521" width="13.5" style="1" customWidth="1"/>
    <col min="522" max="522" width="8.875" style="1"/>
    <col min="523" max="523" width="32.5" style="1" bestFit="1" customWidth="1"/>
    <col min="524" max="766" width="8.875" style="1"/>
    <col min="767" max="767" width="1.25" style="1" customWidth="1"/>
    <col min="768" max="768" width="15.875" style="1" customWidth="1"/>
    <col min="769" max="769" width="26.125" style="1" bestFit="1" customWidth="1"/>
    <col min="770" max="770" width="10.5" style="1" bestFit="1" customWidth="1"/>
    <col min="771" max="771" width="13.125" style="1" bestFit="1" customWidth="1"/>
    <col min="772" max="772" width="12.25" style="1" bestFit="1" customWidth="1"/>
    <col min="773" max="774" width="8.875" style="1"/>
    <col min="775" max="775" width="13.5" style="1" customWidth="1"/>
    <col min="776" max="776" width="8.875" style="1"/>
    <col min="777" max="777" width="13.5" style="1" customWidth="1"/>
    <col min="778" max="778" width="8.875" style="1"/>
    <col min="779" max="779" width="32.5" style="1" bestFit="1" customWidth="1"/>
    <col min="780" max="1022" width="8.875" style="1"/>
    <col min="1023" max="1023" width="1.25" style="1" customWidth="1"/>
    <col min="1024" max="1024" width="15.875" style="1" customWidth="1"/>
    <col min="1025" max="1025" width="26.125" style="1" bestFit="1" customWidth="1"/>
    <col min="1026" max="1026" width="10.5" style="1" bestFit="1" customWidth="1"/>
    <col min="1027" max="1027" width="13.125" style="1" bestFit="1" customWidth="1"/>
    <col min="1028" max="1028" width="12.25" style="1" bestFit="1" customWidth="1"/>
    <col min="1029" max="1030" width="8.875" style="1"/>
    <col min="1031" max="1031" width="13.5" style="1" customWidth="1"/>
    <col min="1032" max="1032" width="8.875" style="1"/>
    <col min="1033" max="1033" width="13.5" style="1" customWidth="1"/>
    <col min="1034" max="1034" width="8.875" style="1"/>
    <col min="1035" max="1035" width="32.5" style="1" bestFit="1" customWidth="1"/>
    <col min="1036" max="1278" width="8.875" style="1"/>
    <col min="1279" max="1279" width="1.25" style="1" customWidth="1"/>
    <col min="1280" max="1280" width="15.875" style="1" customWidth="1"/>
    <col min="1281" max="1281" width="26.125" style="1" bestFit="1" customWidth="1"/>
    <col min="1282" max="1282" width="10.5" style="1" bestFit="1" customWidth="1"/>
    <col min="1283" max="1283" width="13.125" style="1" bestFit="1" customWidth="1"/>
    <col min="1284" max="1284" width="12.25" style="1" bestFit="1" customWidth="1"/>
    <col min="1285" max="1286" width="8.875" style="1"/>
    <col min="1287" max="1287" width="13.5" style="1" customWidth="1"/>
    <col min="1288" max="1288" width="8.875" style="1"/>
    <col min="1289" max="1289" width="13.5" style="1" customWidth="1"/>
    <col min="1290" max="1290" width="8.875" style="1"/>
    <col min="1291" max="1291" width="32.5" style="1" bestFit="1" customWidth="1"/>
    <col min="1292" max="1534" width="8.875" style="1"/>
    <col min="1535" max="1535" width="1.25" style="1" customWidth="1"/>
    <col min="1536" max="1536" width="15.875" style="1" customWidth="1"/>
    <col min="1537" max="1537" width="26.125" style="1" bestFit="1" customWidth="1"/>
    <col min="1538" max="1538" width="10.5" style="1" bestFit="1" customWidth="1"/>
    <col min="1539" max="1539" width="13.125" style="1" bestFit="1" customWidth="1"/>
    <col min="1540" max="1540" width="12.25" style="1" bestFit="1" customWidth="1"/>
    <col min="1541" max="1542" width="8.875" style="1"/>
    <col min="1543" max="1543" width="13.5" style="1" customWidth="1"/>
    <col min="1544" max="1544" width="8.875" style="1"/>
    <col min="1545" max="1545" width="13.5" style="1" customWidth="1"/>
    <col min="1546" max="1546" width="8.875" style="1"/>
    <col min="1547" max="1547" width="32.5" style="1" bestFit="1" customWidth="1"/>
    <col min="1548" max="1790" width="8.875" style="1"/>
    <col min="1791" max="1791" width="1.25" style="1" customWidth="1"/>
    <col min="1792" max="1792" width="15.875" style="1" customWidth="1"/>
    <col min="1793" max="1793" width="26.125" style="1" bestFit="1" customWidth="1"/>
    <col min="1794" max="1794" width="10.5" style="1" bestFit="1" customWidth="1"/>
    <col min="1795" max="1795" width="13.125" style="1" bestFit="1" customWidth="1"/>
    <col min="1796" max="1796" width="12.25" style="1" bestFit="1" customWidth="1"/>
    <col min="1797" max="1798" width="8.875" style="1"/>
    <col min="1799" max="1799" width="13.5" style="1" customWidth="1"/>
    <col min="1800" max="1800" width="8.875" style="1"/>
    <col min="1801" max="1801" width="13.5" style="1" customWidth="1"/>
    <col min="1802" max="1802" width="8.875" style="1"/>
    <col min="1803" max="1803" width="32.5" style="1" bestFit="1" customWidth="1"/>
    <col min="1804" max="2046" width="8.875" style="1"/>
    <col min="2047" max="2047" width="1.25" style="1" customWidth="1"/>
    <col min="2048" max="2048" width="15.875" style="1" customWidth="1"/>
    <col min="2049" max="2049" width="26.125" style="1" bestFit="1" customWidth="1"/>
    <col min="2050" max="2050" width="10.5" style="1" bestFit="1" customWidth="1"/>
    <col min="2051" max="2051" width="13.125" style="1" bestFit="1" customWidth="1"/>
    <col min="2052" max="2052" width="12.25" style="1" bestFit="1" customWidth="1"/>
    <col min="2053" max="2054" width="8.875" style="1"/>
    <col min="2055" max="2055" width="13.5" style="1" customWidth="1"/>
    <col min="2056" max="2056" width="8.875" style="1"/>
    <col min="2057" max="2057" width="13.5" style="1" customWidth="1"/>
    <col min="2058" max="2058" width="8.875" style="1"/>
    <col min="2059" max="2059" width="32.5" style="1" bestFit="1" customWidth="1"/>
    <col min="2060" max="2302" width="8.875" style="1"/>
    <col min="2303" max="2303" width="1.25" style="1" customWidth="1"/>
    <col min="2304" max="2304" width="15.875" style="1" customWidth="1"/>
    <col min="2305" max="2305" width="26.125" style="1" bestFit="1" customWidth="1"/>
    <col min="2306" max="2306" width="10.5" style="1" bestFit="1" customWidth="1"/>
    <col min="2307" max="2307" width="13.125" style="1" bestFit="1" customWidth="1"/>
    <col min="2308" max="2308" width="12.25" style="1" bestFit="1" customWidth="1"/>
    <col min="2309" max="2310" width="8.875" style="1"/>
    <col min="2311" max="2311" width="13.5" style="1" customWidth="1"/>
    <col min="2312" max="2312" width="8.875" style="1"/>
    <col min="2313" max="2313" width="13.5" style="1" customWidth="1"/>
    <col min="2314" max="2314" width="8.875" style="1"/>
    <col min="2315" max="2315" width="32.5" style="1" bestFit="1" customWidth="1"/>
    <col min="2316" max="2558" width="8.875" style="1"/>
    <col min="2559" max="2559" width="1.25" style="1" customWidth="1"/>
    <col min="2560" max="2560" width="15.875" style="1" customWidth="1"/>
    <col min="2561" max="2561" width="26.125" style="1" bestFit="1" customWidth="1"/>
    <col min="2562" max="2562" width="10.5" style="1" bestFit="1" customWidth="1"/>
    <col min="2563" max="2563" width="13.125" style="1" bestFit="1" customWidth="1"/>
    <col min="2564" max="2564" width="12.25" style="1" bestFit="1" customWidth="1"/>
    <col min="2565" max="2566" width="8.875" style="1"/>
    <col min="2567" max="2567" width="13.5" style="1" customWidth="1"/>
    <col min="2568" max="2568" width="8.875" style="1"/>
    <col min="2569" max="2569" width="13.5" style="1" customWidth="1"/>
    <col min="2570" max="2570" width="8.875" style="1"/>
    <col min="2571" max="2571" width="32.5" style="1" bestFit="1" customWidth="1"/>
    <col min="2572" max="2814" width="8.875" style="1"/>
    <col min="2815" max="2815" width="1.25" style="1" customWidth="1"/>
    <col min="2816" max="2816" width="15.875" style="1" customWidth="1"/>
    <col min="2817" max="2817" width="26.125" style="1" bestFit="1" customWidth="1"/>
    <col min="2818" max="2818" width="10.5" style="1" bestFit="1" customWidth="1"/>
    <col min="2819" max="2819" width="13.125" style="1" bestFit="1" customWidth="1"/>
    <col min="2820" max="2820" width="12.25" style="1" bestFit="1" customWidth="1"/>
    <col min="2821" max="2822" width="8.875" style="1"/>
    <col min="2823" max="2823" width="13.5" style="1" customWidth="1"/>
    <col min="2824" max="2824" width="8.875" style="1"/>
    <col min="2825" max="2825" width="13.5" style="1" customWidth="1"/>
    <col min="2826" max="2826" width="8.875" style="1"/>
    <col min="2827" max="2827" width="32.5" style="1" bestFit="1" customWidth="1"/>
    <col min="2828" max="3070" width="8.875" style="1"/>
    <col min="3071" max="3071" width="1.25" style="1" customWidth="1"/>
    <col min="3072" max="3072" width="15.875" style="1" customWidth="1"/>
    <col min="3073" max="3073" width="26.125" style="1" bestFit="1" customWidth="1"/>
    <col min="3074" max="3074" width="10.5" style="1" bestFit="1" customWidth="1"/>
    <col min="3075" max="3075" width="13.125" style="1" bestFit="1" customWidth="1"/>
    <col min="3076" max="3076" width="12.25" style="1" bestFit="1" customWidth="1"/>
    <col min="3077" max="3078" width="8.875" style="1"/>
    <col min="3079" max="3079" width="13.5" style="1" customWidth="1"/>
    <col min="3080" max="3080" width="8.875" style="1"/>
    <col min="3081" max="3081" width="13.5" style="1" customWidth="1"/>
    <col min="3082" max="3082" width="8.875" style="1"/>
    <col min="3083" max="3083" width="32.5" style="1" bestFit="1" customWidth="1"/>
    <col min="3084" max="3326" width="8.875" style="1"/>
    <col min="3327" max="3327" width="1.25" style="1" customWidth="1"/>
    <col min="3328" max="3328" width="15.875" style="1" customWidth="1"/>
    <col min="3329" max="3329" width="26.125" style="1" bestFit="1" customWidth="1"/>
    <col min="3330" max="3330" width="10.5" style="1" bestFit="1" customWidth="1"/>
    <col min="3331" max="3331" width="13.125" style="1" bestFit="1" customWidth="1"/>
    <col min="3332" max="3332" width="12.25" style="1" bestFit="1" customWidth="1"/>
    <col min="3333" max="3334" width="8.875" style="1"/>
    <col min="3335" max="3335" width="13.5" style="1" customWidth="1"/>
    <col min="3336" max="3336" width="8.875" style="1"/>
    <col min="3337" max="3337" width="13.5" style="1" customWidth="1"/>
    <col min="3338" max="3338" width="8.875" style="1"/>
    <col min="3339" max="3339" width="32.5" style="1" bestFit="1" customWidth="1"/>
    <col min="3340" max="3582" width="8.875" style="1"/>
    <col min="3583" max="3583" width="1.25" style="1" customWidth="1"/>
    <col min="3584" max="3584" width="15.875" style="1" customWidth="1"/>
    <col min="3585" max="3585" width="26.125" style="1" bestFit="1" customWidth="1"/>
    <col min="3586" max="3586" width="10.5" style="1" bestFit="1" customWidth="1"/>
    <col min="3587" max="3587" width="13.125" style="1" bestFit="1" customWidth="1"/>
    <col min="3588" max="3588" width="12.25" style="1" bestFit="1" customWidth="1"/>
    <col min="3589" max="3590" width="8.875" style="1"/>
    <col min="3591" max="3591" width="13.5" style="1" customWidth="1"/>
    <col min="3592" max="3592" width="8.875" style="1"/>
    <col min="3593" max="3593" width="13.5" style="1" customWidth="1"/>
    <col min="3594" max="3594" width="8.875" style="1"/>
    <col min="3595" max="3595" width="32.5" style="1" bestFit="1" customWidth="1"/>
    <col min="3596" max="3838" width="8.875" style="1"/>
    <col min="3839" max="3839" width="1.25" style="1" customWidth="1"/>
    <col min="3840" max="3840" width="15.875" style="1" customWidth="1"/>
    <col min="3841" max="3841" width="26.125" style="1" bestFit="1" customWidth="1"/>
    <col min="3842" max="3842" width="10.5" style="1" bestFit="1" customWidth="1"/>
    <col min="3843" max="3843" width="13.125" style="1" bestFit="1" customWidth="1"/>
    <col min="3844" max="3844" width="12.25" style="1" bestFit="1" customWidth="1"/>
    <col min="3845" max="3846" width="8.875" style="1"/>
    <col min="3847" max="3847" width="13.5" style="1" customWidth="1"/>
    <col min="3848" max="3848" width="8.875" style="1"/>
    <col min="3849" max="3849" width="13.5" style="1" customWidth="1"/>
    <col min="3850" max="3850" width="8.875" style="1"/>
    <col min="3851" max="3851" width="32.5" style="1" bestFit="1" customWidth="1"/>
    <col min="3852" max="4094" width="8.875" style="1"/>
    <col min="4095" max="4095" width="1.25" style="1" customWidth="1"/>
    <col min="4096" max="4096" width="15.875" style="1" customWidth="1"/>
    <col min="4097" max="4097" width="26.125" style="1" bestFit="1" customWidth="1"/>
    <col min="4098" max="4098" width="10.5" style="1" bestFit="1" customWidth="1"/>
    <col min="4099" max="4099" width="13.125" style="1" bestFit="1" customWidth="1"/>
    <col min="4100" max="4100" width="12.25" style="1" bestFit="1" customWidth="1"/>
    <col min="4101" max="4102" width="8.875" style="1"/>
    <col min="4103" max="4103" width="13.5" style="1" customWidth="1"/>
    <col min="4104" max="4104" width="8.875" style="1"/>
    <col min="4105" max="4105" width="13.5" style="1" customWidth="1"/>
    <col min="4106" max="4106" width="8.875" style="1"/>
    <col min="4107" max="4107" width="32.5" style="1" bestFit="1" customWidth="1"/>
    <col min="4108" max="4350" width="8.875" style="1"/>
    <col min="4351" max="4351" width="1.25" style="1" customWidth="1"/>
    <col min="4352" max="4352" width="15.875" style="1" customWidth="1"/>
    <col min="4353" max="4353" width="26.125" style="1" bestFit="1" customWidth="1"/>
    <col min="4354" max="4354" width="10.5" style="1" bestFit="1" customWidth="1"/>
    <col min="4355" max="4355" width="13.125" style="1" bestFit="1" customWidth="1"/>
    <col min="4356" max="4356" width="12.25" style="1" bestFit="1" customWidth="1"/>
    <col min="4357" max="4358" width="8.875" style="1"/>
    <col min="4359" max="4359" width="13.5" style="1" customWidth="1"/>
    <col min="4360" max="4360" width="8.875" style="1"/>
    <col min="4361" max="4361" width="13.5" style="1" customWidth="1"/>
    <col min="4362" max="4362" width="8.875" style="1"/>
    <col min="4363" max="4363" width="32.5" style="1" bestFit="1" customWidth="1"/>
    <col min="4364" max="4606" width="8.875" style="1"/>
    <col min="4607" max="4607" width="1.25" style="1" customWidth="1"/>
    <col min="4608" max="4608" width="15.875" style="1" customWidth="1"/>
    <col min="4609" max="4609" width="26.125" style="1" bestFit="1" customWidth="1"/>
    <col min="4610" max="4610" width="10.5" style="1" bestFit="1" customWidth="1"/>
    <col min="4611" max="4611" width="13.125" style="1" bestFit="1" customWidth="1"/>
    <col min="4612" max="4612" width="12.25" style="1" bestFit="1" customWidth="1"/>
    <col min="4613" max="4614" width="8.875" style="1"/>
    <col min="4615" max="4615" width="13.5" style="1" customWidth="1"/>
    <col min="4616" max="4616" width="8.875" style="1"/>
    <col min="4617" max="4617" width="13.5" style="1" customWidth="1"/>
    <col min="4618" max="4618" width="8.875" style="1"/>
    <col min="4619" max="4619" width="32.5" style="1" bestFit="1" customWidth="1"/>
    <col min="4620" max="4862" width="8.875" style="1"/>
    <col min="4863" max="4863" width="1.25" style="1" customWidth="1"/>
    <col min="4864" max="4864" width="15.875" style="1" customWidth="1"/>
    <col min="4865" max="4865" width="26.125" style="1" bestFit="1" customWidth="1"/>
    <col min="4866" max="4866" width="10.5" style="1" bestFit="1" customWidth="1"/>
    <col min="4867" max="4867" width="13.125" style="1" bestFit="1" customWidth="1"/>
    <col min="4868" max="4868" width="12.25" style="1" bestFit="1" customWidth="1"/>
    <col min="4869" max="4870" width="8.875" style="1"/>
    <col min="4871" max="4871" width="13.5" style="1" customWidth="1"/>
    <col min="4872" max="4872" width="8.875" style="1"/>
    <col min="4873" max="4873" width="13.5" style="1" customWidth="1"/>
    <col min="4874" max="4874" width="8.875" style="1"/>
    <col min="4875" max="4875" width="32.5" style="1" bestFit="1" customWidth="1"/>
    <col min="4876" max="5118" width="8.875" style="1"/>
    <col min="5119" max="5119" width="1.25" style="1" customWidth="1"/>
    <col min="5120" max="5120" width="15.875" style="1" customWidth="1"/>
    <col min="5121" max="5121" width="26.125" style="1" bestFit="1" customWidth="1"/>
    <col min="5122" max="5122" width="10.5" style="1" bestFit="1" customWidth="1"/>
    <col min="5123" max="5123" width="13.125" style="1" bestFit="1" customWidth="1"/>
    <col min="5124" max="5124" width="12.25" style="1" bestFit="1" customWidth="1"/>
    <col min="5125" max="5126" width="8.875" style="1"/>
    <col min="5127" max="5127" width="13.5" style="1" customWidth="1"/>
    <col min="5128" max="5128" width="8.875" style="1"/>
    <col min="5129" max="5129" width="13.5" style="1" customWidth="1"/>
    <col min="5130" max="5130" width="8.875" style="1"/>
    <col min="5131" max="5131" width="32.5" style="1" bestFit="1" customWidth="1"/>
    <col min="5132" max="5374" width="8.875" style="1"/>
    <col min="5375" max="5375" width="1.25" style="1" customWidth="1"/>
    <col min="5376" max="5376" width="15.875" style="1" customWidth="1"/>
    <col min="5377" max="5377" width="26.125" style="1" bestFit="1" customWidth="1"/>
    <col min="5378" max="5378" width="10.5" style="1" bestFit="1" customWidth="1"/>
    <col min="5379" max="5379" width="13.125" style="1" bestFit="1" customWidth="1"/>
    <col min="5380" max="5380" width="12.25" style="1" bestFit="1" customWidth="1"/>
    <col min="5381" max="5382" width="8.875" style="1"/>
    <col min="5383" max="5383" width="13.5" style="1" customWidth="1"/>
    <col min="5384" max="5384" width="8.875" style="1"/>
    <col min="5385" max="5385" width="13.5" style="1" customWidth="1"/>
    <col min="5386" max="5386" width="8.875" style="1"/>
    <col min="5387" max="5387" width="32.5" style="1" bestFit="1" customWidth="1"/>
    <col min="5388" max="5630" width="8.875" style="1"/>
    <col min="5631" max="5631" width="1.25" style="1" customWidth="1"/>
    <col min="5632" max="5632" width="15.875" style="1" customWidth="1"/>
    <col min="5633" max="5633" width="26.125" style="1" bestFit="1" customWidth="1"/>
    <col min="5634" max="5634" width="10.5" style="1" bestFit="1" customWidth="1"/>
    <col min="5635" max="5635" width="13.125" style="1" bestFit="1" customWidth="1"/>
    <col min="5636" max="5636" width="12.25" style="1" bestFit="1" customWidth="1"/>
    <col min="5637" max="5638" width="8.875" style="1"/>
    <col min="5639" max="5639" width="13.5" style="1" customWidth="1"/>
    <col min="5640" max="5640" width="8.875" style="1"/>
    <col min="5641" max="5641" width="13.5" style="1" customWidth="1"/>
    <col min="5642" max="5642" width="8.875" style="1"/>
    <col min="5643" max="5643" width="32.5" style="1" bestFit="1" customWidth="1"/>
    <col min="5644" max="5886" width="8.875" style="1"/>
    <col min="5887" max="5887" width="1.25" style="1" customWidth="1"/>
    <col min="5888" max="5888" width="15.875" style="1" customWidth="1"/>
    <col min="5889" max="5889" width="26.125" style="1" bestFit="1" customWidth="1"/>
    <col min="5890" max="5890" width="10.5" style="1" bestFit="1" customWidth="1"/>
    <col min="5891" max="5891" width="13.125" style="1" bestFit="1" customWidth="1"/>
    <col min="5892" max="5892" width="12.25" style="1" bestFit="1" customWidth="1"/>
    <col min="5893" max="5894" width="8.875" style="1"/>
    <col min="5895" max="5895" width="13.5" style="1" customWidth="1"/>
    <col min="5896" max="5896" width="8.875" style="1"/>
    <col min="5897" max="5897" width="13.5" style="1" customWidth="1"/>
    <col min="5898" max="5898" width="8.875" style="1"/>
    <col min="5899" max="5899" width="32.5" style="1" bestFit="1" customWidth="1"/>
    <col min="5900" max="6142" width="8.875" style="1"/>
    <col min="6143" max="6143" width="1.25" style="1" customWidth="1"/>
    <col min="6144" max="6144" width="15.875" style="1" customWidth="1"/>
    <col min="6145" max="6145" width="26.125" style="1" bestFit="1" customWidth="1"/>
    <col min="6146" max="6146" width="10.5" style="1" bestFit="1" customWidth="1"/>
    <col min="6147" max="6147" width="13.125" style="1" bestFit="1" customWidth="1"/>
    <col min="6148" max="6148" width="12.25" style="1" bestFit="1" customWidth="1"/>
    <col min="6149" max="6150" width="8.875" style="1"/>
    <col min="6151" max="6151" width="13.5" style="1" customWidth="1"/>
    <col min="6152" max="6152" width="8.875" style="1"/>
    <col min="6153" max="6153" width="13.5" style="1" customWidth="1"/>
    <col min="6154" max="6154" width="8.875" style="1"/>
    <col min="6155" max="6155" width="32.5" style="1" bestFit="1" customWidth="1"/>
    <col min="6156" max="6398" width="8.875" style="1"/>
    <col min="6399" max="6399" width="1.25" style="1" customWidth="1"/>
    <col min="6400" max="6400" width="15.875" style="1" customWidth="1"/>
    <col min="6401" max="6401" width="26.125" style="1" bestFit="1" customWidth="1"/>
    <col min="6402" max="6402" width="10.5" style="1" bestFit="1" customWidth="1"/>
    <col min="6403" max="6403" width="13.125" style="1" bestFit="1" customWidth="1"/>
    <col min="6404" max="6404" width="12.25" style="1" bestFit="1" customWidth="1"/>
    <col min="6405" max="6406" width="8.875" style="1"/>
    <col min="6407" max="6407" width="13.5" style="1" customWidth="1"/>
    <col min="6408" max="6408" width="8.875" style="1"/>
    <col min="6409" max="6409" width="13.5" style="1" customWidth="1"/>
    <col min="6410" max="6410" width="8.875" style="1"/>
    <col min="6411" max="6411" width="32.5" style="1" bestFit="1" customWidth="1"/>
    <col min="6412" max="6654" width="8.875" style="1"/>
    <col min="6655" max="6655" width="1.25" style="1" customWidth="1"/>
    <col min="6656" max="6656" width="15.875" style="1" customWidth="1"/>
    <col min="6657" max="6657" width="26.125" style="1" bestFit="1" customWidth="1"/>
    <col min="6658" max="6658" width="10.5" style="1" bestFit="1" customWidth="1"/>
    <col min="6659" max="6659" width="13.125" style="1" bestFit="1" customWidth="1"/>
    <col min="6660" max="6660" width="12.25" style="1" bestFit="1" customWidth="1"/>
    <col min="6661" max="6662" width="8.875" style="1"/>
    <col min="6663" max="6663" width="13.5" style="1" customWidth="1"/>
    <col min="6664" max="6664" width="8.875" style="1"/>
    <col min="6665" max="6665" width="13.5" style="1" customWidth="1"/>
    <col min="6666" max="6666" width="8.875" style="1"/>
    <col min="6667" max="6667" width="32.5" style="1" bestFit="1" customWidth="1"/>
    <col min="6668" max="6910" width="8.875" style="1"/>
    <col min="6911" max="6911" width="1.25" style="1" customWidth="1"/>
    <col min="6912" max="6912" width="15.875" style="1" customWidth="1"/>
    <col min="6913" max="6913" width="26.125" style="1" bestFit="1" customWidth="1"/>
    <col min="6914" max="6914" width="10.5" style="1" bestFit="1" customWidth="1"/>
    <col min="6915" max="6915" width="13.125" style="1" bestFit="1" customWidth="1"/>
    <col min="6916" max="6916" width="12.25" style="1" bestFit="1" customWidth="1"/>
    <col min="6917" max="6918" width="8.875" style="1"/>
    <col min="6919" max="6919" width="13.5" style="1" customWidth="1"/>
    <col min="6920" max="6920" width="8.875" style="1"/>
    <col min="6921" max="6921" width="13.5" style="1" customWidth="1"/>
    <col min="6922" max="6922" width="8.875" style="1"/>
    <col min="6923" max="6923" width="32.5" style="1" bestFit="1" customWidth="1"/>
    <col min="6924" max="7166" width="8.875" style="1"/>
    <col min="7167" max="7167" width="1.25" style="1" customWidth="1"/>
    <col min="7168" max="7168" width="15.875" style="1" customWidth="1"/>
    <col min="7169" max="7169" width="26.125" style="1" bestFit="1" customWidth="1"/>
    <col min="7170" max="7170" width="10.5" style="1" bestFit="1" customWidth="1"/>
    <col min="7171" max="7171" width="13.125" style="1" bestFit="1" customWidth="1"/>
    <col min="7172" max="7172" width="12.25" style="1" bestFit="1" customWidth="1"/>
    <col min="7173" max="7174" width="8.875" style="1"/>
    <col min="7175" max="7175" width="13.5" style="1" customWidth="1"/>
    <col min="7176" max="7176" width="8.875" style="1"/>
    <col min="7177" max="7177" width="13.5" style="1" customWidth="1"/>
    <col min="7178" max="7178" width="8.875" style="1"/>
    <col min="7179" max="7179" width="32.5" style="1" bestFit="1" customWidth="1"/>
    <col min="7180" max="7422" width="8.875" style="1"/>
    <col min="7423" max="7423" width="1.25" style="1" customWidth="1"/>
    <col min="7424" max="7424" width="15.875" style="1" customWidth="1"/>
    <col min="7425" max="7425" width="26.125" style="1" bestFit="1" customWidth="1"/>
    <col min="7426" max="7426" width="10.5" style="1" bestFit="1" customWidth="1"/>
    <col min="7427" max="7427" width="13.125" style="1" bestFit="1" customWidth="1"/>
    <col min="7428" max="7428" width="12.25" style="1" bestFit="1" customWidth="1"/>
    <col min="7429" max="7430" width="8.875" style="1"/>
    <col min="7431" max="7431" width="13.5" style="1" customWidth="1"/>
    <col min="7432" max="7432" width="8.875" style="1"/>
    <col min="7433" max="7433" width="13.5" style="1" customWidth="1"/>
    <col min="7434" max="7434" width="8.875" style="1"/>
    <col min="7435" max="7435" width="32.5" style="1" bestFit="1" customWidth="1"/>
    <col min="7436" max="7678" width="8.875" style="1"/>
    <col min="7679" max="7679" width="1.25" style="1" customWidth="1"/>
    <col min="7680" max="7680" width="15.875" style="1" customWidth="1"/>
    <col min="7681" max="7681" width="26.125" style="1" bestFit="1" customWidth="1"/>
    <col min="7682" max="7682" width="10.5" style="1" bestFit="1" customWidth="1"/>
    <col min="7683" max="7683" width="13.125" style="1" bestFit="1" customWidth="1"/>
    <col min="7684" max="7684" width="12.25" style="1" bestFit="1" customWidth="1"/>
    <col min="7685" max="7686" width="8.875" style="1"/>
    <col min="7687" max="7687" width="13.5" style="1" customWidth="1"/>
    <col min="7688" max="7688" width="8.875" style="1"/>
    <col min="7689" max="7689" width="13.5" style="1" customWidth="1"/>
    <col min="7690" max="7690" width="8.875" style="1"/>
    <col min="7691" max="7691" width="32.5" style="1" bestFit="1" customWidth="1"/>
    <col min="7692" max="7934" width="8.875" style="1"/>
    <col min="7935" max="7935" width="1.25" style="1" customWidth="1"/>
    <col min="7936" max="7936" width="15.875" style="1" customWidth="1"/>
    <col min="7937" max="7937" width="26.125" style="1" bestFit="1" customWidth="1"/>
    <col min="7938" max="7938" width="10.5" style="1" bestFit="1" customWidth="1"/>
    <col min="7939" max="7939" width="13.125" style="1" bestFit="1" customWidth="1"/>
    <col min="7940" max="7940" width="12.25" style="1" bestFit="1" customWidth="1"/>
    <col min="7941" max="7942" width="8.875" style="1"/>
    <col min="7943" max="7943" width="13.5" style="1" customWidth="1"/>
    <col min="7944" max="7944" width="8.875" style="1"/>
    <col min="7945" max="7945" width="13.5" style="1" customWidth="1"/>
    <col min="7946" max="7946" width="8.875" style="1"/>
    <col min="7947" max="7947" width="32.5" style="1" bestFit="1" customWidth="1"/>
    <col min="7948" max="8190" width="8.875" style="1"/>
    <col min="8191" max="8191" width="1.25" style="1" customWidth="1"/>
    <col min="8192" max="8192" width="15.875" style="1" customWidth="1"/>
    <col min="8193" max="8193" width="26.125" style="1" bestFit="1" customWidth="1"/>
    <col min="8194" max="8194" width="10.5" style="1" bestFit="1" customWidth="1"/>
    <col min="8195" max="8195" width="13.125" style="1" bestFit="1" customWidth="1"/>
    <col min="8196" max="8196" width="12.25" style="1" bestFit="1" customWidth="1"/>
    <col min="8197" max="8198" width="8.875" style="1"/>
    <col min="8199" max="8199" width="13.5" style="1" customWidth="1"/>
    <col min="8200" max="8200" width="8.875" style="1"/>
    <col min="8201" max="8201" width="13.5" style="1" customWidth="1"/>
    <col min="8202" max="8202" width="8.875" style="1"/>
    <col min="8203" max="8203" width="32.5" style="1" bestFit="1" customWidth="1"/>
    <col min="8204" max="8446" width="8.875" style="1"/>
    <col min="8447" max="8447" width="1.25" style="1" customWidth="1"/>
    <col min="8448" max="8448" width="15.875" style="1" customWidth="1"/>
    <col min="8449" max="8449" width="26.125" style="1" bestFit="1" customWidth="1"/>
    <col min="8450" max="8450" width="10.5" style="1" bestFit="1" customWidth="1"/>
    <col min="8451" max="8451" width="13.125" style="1" bestFit="1" customWidth="1"/>
    <col min="8452" max="8452" width="12.25" style="1" bestFit="1" customWidth="1"/>
    <col min="8453" max="8454" width="8.875" style="1"/>
    <col min="8455" max="8455" width="13.5" style="1" customWidth="1"/>
    <col min="8456" max="8456" width="8.875" style="1"/>
    <col min="8457" max="8457" width="13.5" style="1" customWidth="1"/>
    <col min="8458" max="8458" width="8.875" style="1"/>
    <col min="8459" max="8459" width="32.5" style="1" bestFit="1" customWidth="1"/>
    <col min="8460" max="8702" width="8.875" style="1"/>
    <col min="8703" max="8703" width="1.25" style="1" customWidth="1"/>
    <col min="8704" max="8704" width="15.875" style="1" customWidth="1"/>
    <col min="8705" max="8705" width="26.125" style="1" bestFit="1" customWidth="1"/>
    <col min="8706" max="8706" width="10.5" style="1" bestFit="1" customWidth="1"/>
    <col min="8707" max="8707" width="13.125" style="1" bestFit="1" customWidth="1"/>
    <col min="8708" max="8708" width="12.25" style="1" bestFit="1" customWidth="1"/>
    <col min="8709" max="8710" width="8.875" style="1"/>
    <col min="8711" max="8711" width="13.5" style="1" customWidth="1"/>
    <col min="8712" max="8712" width="8.875" style="1"/>
    <col min="8713" max="8713" width="13.5" style="1" customWidth="1"/>
    <col min="8714" max="8714" width="8.875" style="1"/>
    <col min="8715" max="8715" width="32.5" style="1" bestFit="1" customWidth="1"/>
    <col min="8716" max="8958" width="8.875" style="1"/>
    <col min="8959" max="8959" width="1.25" style="1" customWidth="1"/>
    <col min="8960" max="8960" width="15.875" style="1" customWidth="1"/>
    <col min="8961" max="8961" width="26.125" style="1" bestFit="1" customWidth="1"/>
    <col min="8962" max="8962" width="10.5" style="1" bestFit="1" customWidth="1"/>
    <col min="8963" max="8963" width="13.125" style="1" bestFit="1" customWidth="1"/>
    <col min="8964" max="8964" width="12.25" style="1" bestFit="1" customWidth="1"/>
    <col min="8965" max="8966" width="8.875" style="1"/>
    <col min="8967" max="8967" width="13.5" style="1" customWidth="1"/>
    <col min="8968" max="8968" width="8.875" style="1"/>
    <col min="8969" max="8969" width="13.5" style="1" customWidth="1"/>
    <col min="8970" max="8970" width="8.875" style="1"/>
    <col min="8971" max="8971" width="32.5" style="1" bestFit="1" customWidth="1"/>
    <col min="8972" max="9214" width="8.875" style="1"/>
    <col min="9215" max="9215" width="1.25" style="1" customWidth="1"/>
    <col min="9216" max="9216" width="15.875" style="1" customWidth="1"/>
    <col min="9217" max="9217" width="26.125" style="1" bestFit="1" customWidth="1"/>
    <col min="9218" max="9218" width="10.5" style="1" bestFit="1" customWidth="1"/>
    <col min="9219" max="9219" width="13.125" style="1" bestFit="1" customWidth="1"/>
    <col min="9220" max="9220" width="12.25" style="1" bestFit="1" customWidth="1"/>
    <col min="9221" max="9222" width="8.875" style="1"/>
    <col min="9223" max="9223" width="13.5" style="1" customWidth="1"/>
    <col min="9224" max="9224" width="8.875" style="1"/>
    <col min="9225" max="9225" width="13.5" style="1" customWidth="1"/>
    <col min="9226" max="9226" width="8.875" style="1"/>
    <col min="9227" max="9227" width="32.5" style="1" bestFit="1" customWidth="1"/>
    <col min="9228" max="9470" width="8.875" style="1"/>
    <col min="9471" max="9471" width="1.25" style="1" customWidth="1"/>
    <col min="9472" max="9472" width="15.875" style="1" customWidth="1"/>
    <col min="9473" max="9473" width="26.125" style="1" bestFit="1" customWidth="1"/>
    <col min="9474" max="9474" width="10.5" style="1" bestFit="1" customWidth="1"/>
    <col min="9475" max="9475" width="13.125" style="1" bestFit="1" customWidth="1"/>
    <col min="9476" max="9476" width="12.25" style="1" bestFit="1" customWidth="1"/>
    <col min="9477" max="9478" width="8.875" style="1"/>
    <col min="9479" max="9479" width="13.5" style="1" customWidth="1"/>
    <col min="9480" max="9480" width="8.875" style="1"/>
    <col min="9481" max="9481" width="13.5" style="1" customWidth="1"/>
    <col min="9482" max="9482" width="8.875" style="1"/>
    <col min="9483" max="9483" width="32.5" style="1" bestFit="1" customWidth="1"/>
    <col min="9484" max="9726" width="8.875" style="1"/>
    <col min="9727" max="9727" width="1.25" style="1" customWidth="1"/>
    <col min="9728" max="9728" width="15.875" style="1" customWidth="1"/>
    <col min="9729" max="9729" width="26.125" style="1" bestFit="1" customWidth="1"/>
    <col min="9730" max="9730" width="10.5" style="1" bestFit="1" customWidth="1"/>
    <col min="9731" max="9731" width="13.125" style="1" bestFit="1" customWidth="1"/>
    <col min="9732" max="9732" width="12.25" style="1" bestFit="1" customWidth="1"/>
    <col min="9733" max="9734" width="8.875" style="1"/>
    <col min="9735" max="9735" width="13.5" style="1" customWidth="1"/>
    <col min="9736" max="9736" width="8.875" style="1"/>
    <col min="9737" max="9737" width="13.5" style="1" customWidth="1"/>
    <col min="9738" max="9738" width="8.875" style="1"/>
    <col min="9739" max="9739" width="32.5" style="1" bestFit="1" customWidth="1"/>
    <col min="9740" max="9982" width="8.875" style="1"/>
    <col min="9983" max="9983" width="1.25" style="1" customWidth="1"/>
    <col min="9984" max="9984" width="15.875" style="1" customWidth="1"/>
    <col min="9985" max="9985" width="26.125" style="1" bestFit="1" customWidth="1"/>
    <col min="9986" max="9986" width="10.5" style="1" bestFit="1" customWidth="1"/>
    <col min="9987" max="9987" width="13.125" style="1" bestFit="1" customWidth="1"/>
    <col min="9988" max="9988" width="12.25" style="1" bestFit="1" customWidth="1"/>
    <col min="9989" max="9990" width="8.875" style="1"/>
    <col min="9991" max="9991" width="13.5" style="1" customWidth="1"/>
    <col min="9992" max="9992" width="8.875" style="1"/>
    <col min="9993" max="9993" width="13.5" style="1" customWidth="1"/>
    <col min="9994" max="9994" width="8.875" style="1"/>
    <col min="9995" max="9995" width="32.5" style="1" bestFit="1" customWidth="1"/>
    <col min="9996" max="10238" width="8.875" style="1"/>
    <col min="10239" max="10239" width="1.25" style="1" customWidth="1"/>
    <col min="10240" max="10240" width="15.875" style="1" customWidth="1"/>
    <col min="10241" max="10241" width="26.125" style="1" bestFit="1" customWidth="1"/>
    <col min="10242" max="10242" width="10.5" style="1" bestFit="1" customWidth="1"/>
    <col min="10243" max="10243" width="13.125" style="1" bestFit="1" customWidth="1"/>
    <col min="10244" max="10244" width="12.25" style="1" bestFit="1" customWidth="1"/>
    <col min="10245" max="10246" width="8.875" style="1"/>
    <col min="10247" max="10247" width="13.5" style="1" customWidth="1"/>
    <col min="10248" max="10248" width="8.875" style="1"/>
    <col min="10249" max="10249" width="13.5" style="1" customWidth="1"/>
    <col min="10250" max="10250" width="8.875" style="1"/>
    <col min="10251" max="10251" width="32.5" style="1" bestFit="1" customWidth="1"/>
    <col min="10252" max="10494" width="8.875" style="1"/>
    <col min="10495" max="10495" width="1.25" style="1" customWidth="1"/>
    <col min="10496" max="10496" width="15.875" style="1" customWidth="1"/>
    <col min="10497" max="10497" width="26.125" style="1" bestFit="1" customWidth="1"/>
    <col min="10498" max="10498" width="10.5" style="1" bestFit="1" customWidth="1"/>
    <col min="10499" max="10499" width="13.125" style="1" bestFit="1" customWidth="1"/>
    <col min="10500" max="10500" width="12.25" style="1" bestFit="1" customWidth="1"/>
    <col min="10501" max="10502" width="8.875" style="1"/>
    <col min="10503" max="10503" width="13.5" style="1" customWidth="1"/>
    <col min="10504" max="10504" width="8.875" style="1"/>
    <col min="10505" max="10505" width="13.5" style="1" customWidth="1"/>
    <col min="10506" max="10506" width="8.875" style="1"/>
    <col min="10507" max="10507" width="32.5" style="1" bestFit="1" customWidth="1"/>
    <col min="10508" max="10750" width="8.875" style="1"/>
    <col min="10751" max="10751" width="1.25" style="1" customWidth="1"/>
    <col min="10752" max="10752" width="15.875" style="1" customWidth="1"/>
    <col min="10753" max="10753" width="26.125" style="1" bestFit="1" customWidth="1"/>
    <col min="10754" max="10754" width="10.5" style="1" bestFit="1" customWidth="1"/>
    <col min="10755" max="10755" width="13.125" style="1" bestFit="1" customWidth="1"/>
    <col min="10756" max="10756" width="12.25" style="1" bestFit="1" customWidth="1"/>
    <col min="10757" max="10758" width="8.875" style="1"/>
    <col min="10759" max="10759" width="13.5" style="1" customWidth="1"/>
    <col min="10760" max="10760" width="8.875" style="1"/>
    <col min="10761" max="10761" width="13.5" style="1" customWidth="1"/>
    <col min="10762" max="10762" width="8.875" style="1"/>
    <col min="10763" max="10763" width="32.5" style="1" bestFit="1" customWidth="1"/>
    <col min="10764" max="11006" width="8.875" style="1"/>
    <col min="11007" max="11007" width="1.25" style="1" customWidth="1"/>
    <col min="11008" max="11008" width="15.875" style="1" customWidth="1"/>
    <col min="11009" max="11009" width="26.125" style="1" bestFit="1" customWidth="1"/>
    <col min="11010" max="11010" width="10.5" style="1" bestFit="1" customWidth="1"/>
    <col min="11011" max="11011" width="13.125" style="1" bestFit="1" customWidth="1"/>
    <col min="11012" max="11012" width="12.25" style="1" bestFit="1" customWidth="1"/>
    <col min="11013" max="11014" width="8.875" style="1"/>
    <col min="11015" max="11015" width="13.5" style="1" customWidth="1"/>
    <col min="11016" max="11016" width="8.875" style="1"/>
    <col min="11017" max="11017" width="13.5" style="1" customWidth="1"/>
    <col min="11018" max="11018" width="8.875" style="1"/>
    <col min="11019" max="11019" width="32.5" style="1" bestFit="1" customWidth="1"/>
    <col min="11020" max="11262" width="8.875" style="1"/>
    <col min="11263" max="11263" width="1.25" style="1" customWidth="1"/>
    <col min="11264" max="11264" width="15.875" style="1" customWidth="1"/>
    <col min="11265" max="11265" width="26.125" style="1" bestFit="1" customWidth="1"/>
    <col min="11266" max="11266" width="10.5" style="1" bestFit="1" customWidth="1"/>
    <col min="11267" max="11267" width="13.125" style="1" bestFit="1" customWidth="1"/>
    <col min="11268" max="11268" width="12.25" style="1" bestFit="1" customWidth="1"/>
    <col min="11269" max="11270" width="8.875" style="1"/>
    <col min="11271" max="11271" width="13.5" style="1" customWidth="1"/>
    <col min="11272" max="11272" width="8.875" style="1"/>
    <col min="11273" max="11273" width="13.5" style="1" customWidth="1"/>
    <col min="11274" max="11274" width="8.875" style="1"/>
    <col min="11275" max="11275" width="32.5" style="1" bestFit="1" customWidth="1"/>
    <col min="11276" max="11518" width="8.875" style="1"/>
    <col min="11519" max="11519" width="1.25" style="1" customWidth="1"/>
    <col min="11520" max="11520" width="15.875" style="1" customWidth="1"/>
    <col min="11521" max="11521" width="26.125" style="1" bestFit="1" customWidth="1"/>
    <col min="11522" max="11522" width="10.5" style="1" bestFit="1" customWidth="1"/>
    <col min="11523" max="11523" width="13.125" style="1" bestFit="1" customWidth="1"/>
    <col min="11524" max="11524" width="12.25" style="1" bestFit="1" customWidth="1"/>
    <col min="11525" max="11526" width="8.875" style="1"/>
    <col min="11527" max="11527" width="13.5" style="1" customWidth="1"/>
    <col min="11528" max="11528" width="8.875" style="1"/>
    <col min="11529" max="11529" width="13.5" style="1" customWidth="1"/>
    <col min="11530" max="11530" width="8.875" style="1"/>
    <col min="11531" max="11531" width="32.5" style="1" bestFit="1" customWidth="1"/>
    <col min="11532" max="11774" width="8.875" style="1"/>
    <col min="11775" max="11775" width="1.25" style="1" customWidth="1"/>
    <col min="11776" max="11776" width="15.875" style="1" customWidth="1"/>
    <col min="11777" max="11777" width="26.125" style="1" bestFit="1" customWidth="1"/>
    <col min="11778" max="11778" width="10.5" style="1" bestFit="1" customWidth="1"/>
    <col min="11779" max="11779" width="13.125" style="1" bestFit="1" customWidth="1"/>
    <col min="11780" max="11780" width="12.25" style="1" bestFit="1" customWidth="1"/>
    <col min="11781" max="11782" width="8.875" style="1"/>
    <col min="11783" max="11783" width="13.5" style="1" customWidth="1"/>
    <col min="11784" max="11784" width="8.875" style="1"/>
    <col min="11785" max="11785" width="13.5" style="1" customWidth="1"/>
    <col min="11786" max="11786" width="8.875" style="1"/>
    <col min="11787" max="11787" width="32.5" style="1" bestFit="1" customWidth="1"/>
    <col min="11788" max="12030" width="8.875" style="1"/>
    <col min="12031" max="12031" width="1.25" style="1" customWidth="1"/>
    <col min="12032" max="12032" width="15.875" style="1" customWidth="1"/>
    <col min="12033" max="12033" width="26.125" style="1" bestFit="1" customWidth="1"/>
    <col min="12034" max="12034" width="10.5" style="1" bestFit="1" customWidth="1"/>
    <col min="12035" max="12035" width="13.125" style="1" bestFit="1" customWidth="1"/>
    <col min="12036" max="12036" width="12.25" style="1" bestFit="1" customWidth="1"/>
    <col min="12037" max="12038" width="8.875" style="1"/>
    <col min="12039" max="12039" width="13.5" style="1" customWidth="1"/>
    <col min="12040" max="12040" width="8.875" style="1"/>
    <col min="12041" max="12041" width="13.5" style="1" customWidth="1"/>
    <col min="12042" max="12042" width="8.875" style="1"/>
    <col min="12043" max="12043" width="32.5" style="1" bestFit="1" customWidth="1"/>
    <col min="12044" max="12286" width="8.875" style="1"/>
    <col min="12287" max="12287" width="1.25" style="1" customWidth="1"/>
    <col min="12288" max="12288" width="15.875" style="1" customWidth="1"/>
    <col min="12289" max="12289" width="26.125" style="1" bestFit="1" customWidth="1"/>
    <col min="12290" max="12290" width="10.5" style="1" bestFit="1" customWidth="1"/>
    <col min="12291" max="12291" width="13.125" style="1" bestFit="1" customWidth="1"/>
    <col min="12292" max="12292" width="12.25" style="1" bestFit="1" customWidth="1"/>
    <col min="12293" max="12294" width="8.875" style="1"/>
    <col min="12295" max="12295" width="13.5" style="1" customWidth="1"/>
    <col min="12296" max="12296" width="8.875" style="1"/>
    <col min="12297" max="12297" width="13.5" style="1" customWidth="1"/>
    <col min="12298" max="12298" width="8.875" style="1"/>
    <col min="12299" max="12299" width="32.5" style="1" bestFit="1" customWidth="1"/>
    <col min="12300" max="12542" width="8.875" style="1"/>
    <col min="12543" max="12543" width="1.25" style="1" customWidth="1"/>
    <col min="12544" max="12544" width="15.875" style="1" customWidth="1"/>
    <col min="12545" max="12545" width="26.125" style="1" bestFit="1" customWidth="1"/>
    <col min="12546" max="12546" width="10.5" style="1" bestFit="1" customWidth="1"/>
    <col min="12547" max="12547" width="13.125" style="1" bestFit="1" customWidth="1"/>
    <col min="12548" max="12548" width="12.25" style="1" bestFit="1" customWidth="1"/>
    <col min="12549" max="12550" width="8.875" style="1"/>
    <col min="12551" max="12551" width="13.5" style="1" customWidth="1"/>
    <col min="12552" max="12552" width="8.875" style="1"/>
    <col min="12553" max="12553" width="13.5" style="1" customWidth="1"/>
    <col min="12554" max="12554" width="8.875" style="1"/>
    <col min="12555" max="12555" width="32.5" style="1" bestFit="1" customWidth="1"/>
    <col min="12556" max="12798" width="8.875" style="1"/>
    <col min="12799" max="12799" width="1.25" style="1" customWidth="1"/>
    <col min="12800" max="12800" width="15.875" style="1" customWidth="1"/>
    <col min="12801" max="12801" width="26.125" style="1" bestFit="1" customWidth="1"/>
    <col min="12802" max="12802" width="10.5" style="1" bestFit="1" customWidth="1"/>
    <col min="12803" max="12803" width="13.125" style="1" bestFit="1" customWidth="1"/>
    <col min="12804" max="12804" width="12.25" style="1" bestFit="1" customWidth="1"/>
    <col min="12805" max="12806" width="8.875" style="1"/>
    <col min="12807" max="12807" width="13.5" style="1" customWidth="1"/>
    <col min="12808" max="12808" width="8.875" style="1"/>
    <col min="12809" max="12809" width="13.5" style="1" customWidth="1"/>
    <col min="12810" max="12810" width="8.875" style="1"/>
    <col min="12811" max="12811" width="32.5" style="1" bestFit="1" customWidth="1"/>
    <col min="12812" max="13054" width="8.875" style="1"/>
    <col min="13055" max="13055" width="1.25" style="1" customWidth="1"/>
    <col min="13056" max="13056" width="15.875" style="1" customWidth="1"/>
    <col min="13057" max="13057" width="26.125" style="1" bestFit="1" customWidth="1"/>
    <col min="13058" max="13058" width="10.5" style="1" bestFit="1" customWidth="1"/>
    <col min="13059" max="13059" width="13.125" style="1" bestFit="1" customWidth="1"/>
    <col min="13060" max="13060" width="12.25" style="1" bestFit="1" customWidth="1"/>
    <col min="13061" max="13062" width="8.875" style="1"/>
    <col min="13063" max="13063" width="13.5" style="1" customWidth="1"/>
    <col min="13064" max="13064" width="8.875" style="1"/>
    <col min="13065" max="13065" width="13.5" style="1" customWidth="1"/>
    <col min="13066" max="13066" width="8.875" style="1"/>
    <col min="13067" max="13067" width="32.5" style="1" bestFit="1" customWidth="1"/>
    <col min="13068" max="13310" width="8.875" style="1"/>
    <col min="13311" max="13311" width="1.25" style="1" customWidth="1"/>
    <col min="13312" max="13312" width="15.875" style="1" customWidth="1"/>
    <col min="13313" max="13313" width="26.125" style="1" bestFit="1" customWidth="1"/>
    <col min="13314" max="13314" width="10.5" style="1" bestFit="1" customWidth="1"/>
    <col min="13315" max="13315" width="13.125" style="1" bestFit="1" customWidth="1"/>
    <col min="13316" max="13316" width="12.25" style="1" bestFit="1" customWidth="1"/>
    <col min="13317" max="13318" width="8.875" style="1"/>
    <col min="13319" max="13319" width="13.5" style="1" customWidth="1"/>
    <col min="13320" max="13320" width="8.875" style="1"/>
    <col min="13321" max="13321" width="13.5" style="1" customWidth="1"/>
    <col min="13322" max="13322" width="8.875" style="1"/>
    <col min="13323" max="13323" width="32.5" style="1" bestFit="1" customWidth="1"/>
    <col min="13324" max="13566" width="8.875" style="1"/>
    <col min="13567" max="13567" width="1.25" style="1" customWidth="1"/>
    <col min="13568" max="13568" width="15.875" style="1" customWidth="1"/>
    <col min="13569" max="13569" width="26.125" style="1" bestFit="1" customWidth="1"/>
    <col min="13570" max="13570" width="10.5" style="1" bestFit="1" customWidth="1"/>
    <col min="13571" max="13571" width="13.125" style="1" bestFit="1" customWidth="1"/>
    <col min="13572" max="13572" width="12.25" style="1" bestFit="1" customWidth="1"/>
    <col min="13573" max="13574" width="8.875" style="1"/>
    <col min="13575" max="13575" width="13.5" style="1" customWidth="1"/>
    <col min="13576" max="13576" width="8.875" style="1"/>
    <col min="13577" max="13577" width="13.5" style="1" customWidth="1"/>
    <col min="13578" max="13578" width="8.875" style="1"/>
    <col min="13579" max="13579" width="32.5" style="1" bestFit="1" customWidth="1"/>
    <col min="13580" max="13822" width="8.875" style="1"/>
    <col min="13823" max="13823" width="1.25" style="1" customWidth="1"/>
    <col min="13824" max="13824" width="15.875" style="1" customWidth="1"/>
    <col min="13825" max="13825" width="26.125" style="1" bestFit="1" customWidth="1"/>
    <col min="13826" max="13826" width="10.5" style="1" bestFit="1" customWidth="1"/>
    <col min="13827" max="13827" width="13.125" style="1" bestFit="1" customWidth="1"/>
    <col min="13828" max="13828" width="12.25" style="1" bestFit="1" customWidth="1"/>
    <col min="13829" max="13830" width="8.875" style="1"/>
    <col min="13831" max="13831" width="13.5" style="1" customWidth="1"/>
    <col min="13832" max="13832" width="8.875" style="1"/>
    <col min="13833" max="13833" width="13.5" style="1" customWidth="1"/>
    <col min="13834" max="13834" width="8.875" style="1"/>
    <col min="13835" max="13835" width="32.5" style="1" bestFit="1" customWidth="1"/>
    <col min="13836" max="14078" width="8.875" style="1"/>
    <col min="14079" max="14079" width="1.25" style="1" customWidth="1"/>
    <col min="14080" max="14080" width="15.875" style="1" customWidth="1"/>
    <col min="14081" max="14081" width="26.125" style="1" bestFit="1" customWidth="1"/>
    <col min="14082" max="14082" width="10.5" style="1" bestFit="1" customWidth="1"/>
    <col min="14083" max="14083" width="13.125" style="1" bestFit="1" customWidth="1"/>
    <col min="14084" max="14084" width="12.25" style="1" bestFit="1" customWidth="1"/>
    <col min="14085" max="14086" width="8.875" style="1"/>
    <col min="14087" max="14087" width="13.5" style="1" customWidth="1"/>
    <col min="14088" max="14088" width="8.875" style="1"/>
    <col min="14089" max="14089" width="13.5" style="1" customWidth="1"/>
    <col min="14090" max="14090" width="8.875" style="1"/>
    <col min="14091" max="14091" width="32.5" style="1" bestFit="1" customWidth="1"/>
    <col min="14092" max="14334" width="8.875" style="1"/>
    <col min="14335" max="14335" width="1.25" style="1" customWidth="1"/>
    <col min="14336" max="14336" width="15.875" style="1" customWidth="1"/>
    <col min="14337" max="14337" width="26.125" style="1" bestFit="1" customWidth="1"/>
    <col min="14338" max="14338" width="10.5" style="1" bestFit="1" customWidth="1"/>
    <col min="14339" max="14339" width="13.125" style="1" bestFit="1" customWidth="1"/>
    <col min="14340" max="14340" width="12.25" style="1" bestFit="1" customWidth="1"/>
    <col min="14341" max="14342" width="8.875" style="1"/>
    <col min="14343" max="14343" width="13.5" style="1" customWidth="1"/>
    <col min="14344" max="14344" width="8.875" style="1"/>
    <col min="14345" max="14345" width="13.5" style="1" customWidth="1"/>
    <col min="14346" max="14346" width="8.875" style="1"/>
    <col min="14347" max="14347" width="32.5" style="1" bestFit="1" customWidth="1"/>
    <col min="14348" max="14590" width="8.875" style="1"/>
    <col min="14591" max="14591" width="1.25" style="1" customWidth="1"/>
    <col min="14592" max="14592" width="15.875" style="1" customWidth="1"/>
    <col min="14593" max="14593" width="26.125" style="1" bestFit="1" customWidth="1"/>
    <col min="14594" max="14594" width="10.5" style="1" bestFit="1" customWidth="1"/>
    <col min="14595" max="14595" width="13.125" style="1" bestFit="1" customWidth="1"/>
    <col min="14596" max="14596" width="12.25" style="1" bestFit="1" customWidth="1"/>
    <col min="14597" max="14598" width="8.875" style="1"/>
    <col min="14599" max="14599" width="13.5" style="1" customWidth="1"/>
    <col min="14600" max="14600" width="8.875" style="1"/>
    <col min="14601" max="14601" width="13.5" style="1" customWidth="1"/>
    <col min="14602" max="14602" width="8.875" style="1"/>
    <col min="14603" max="14603" width="32.5" style="1" bestFit="1" customWidth="1"/>
    <col min="14604" max="14846" width="8.875" style="1"/>
    <col min="14847" max="14847" width="1.25" style="1" customWidth="1"/>
    <col min="14848" max="14848" width="15.875" style="1" customWidth="1"/>
    <col min="14849" max="14849" width="26.125" style="1" bestFit="1" customWidth="1"/>
    <col min="14850" max="14850" width="10.5" style="1" bestFit="1" customWidth="1"/>
    <col min="14851" max="14851" width="13.125" style="1" bestFit="1" customWidth="1"/>
    <col min="14852" max="14852" width="12.25" style="1" bestFit="1" customWidth="1"/>
    <col min="14853" max="14854" width="8.875" style="1"/>
    <col min="14855" max="14855" width="13.5" style="1" customWidth="1"/>
    <col min="14856" max="14856" width="8.875" style="1"/>
    <col min="14857" max="14857" width="13.5" style="1" customWidth="1"/>
    <col min="14858" max="14858" width="8.875" style="1"/>
    <col min="14859" max="14859" width="32.5" style="1" bestFit="1" customWidth="1"/>
    <col min="14860" max="15102" width="8.875" style="1"/>
    <col min="15103" max="15103" width="1.25" style="1" customWidth="1"/>
    <col min="15104" max="15104" width="15.875" style="1" customWidth="1"/>
    <col min="15105" max="15105" width="26.125" style="1" bestFit="1" customWidth="1"/>
    <col min="15106" max="15106" width="10.5" style="1" bestFit="1" customWidth="1"/>
    <col min="15107" max="15107" width="13.125" style="1" bestFit="1" customWidth="1"/>
    <col min="15108" max="15108" width="12.25" style="1" bestFit="1" customWidth="1"/>
    <col min="15109" max="15110" width="8.875" style="1"/>
    <col min="15111" max="15111" width="13.5" style="1" customWidth="1"/>
    <col min="15112" max="15112" width="8.875" style="1"/>
    <col min="15113" max="15113" width="13.5" style="1" customWidth="1"/>
    <col min="15114" max="15114" width="8.875" style="1"/>
    <col min="15115" max="15115" width="32.5" style="1" bestFit="1" customWidth="1"/>
    <col min="15116" max="15358" width="8.875" style="1"/>
    <col min="15359" max="15359" width="1.25" style="1" customWidth="1"/>
    <col min="15360" max="15360" width="15.875" style="1" customWidth="1"/>
    <col min="15361" max="15361" width="26.125" style="1" bestFit="1" customWidth="1"/>
    <col min="15362" max="15362" width="10.5" style="1" bestFit="1" customWidth="1"/>
    <col min="15363" max="15363" width="13.125" style="1" bestFit="1" customWidth="1"/>
    <col min="15364" max="15364" width="12.25" style="1" bestFit="1" customWidth="1"/>
    <col min="15365" max="15366" width="8.875" style="1"/>
    <col min="15367" max="15367" width="13.5" style="1" customWidth="1"/>
    <col min="15368" max="15368" width="8.875" style="1"/>
    <col min="15369" max="15369" width="13.5" style="1" customWidth="1"/>
    <col min="15370" max="15370" width="8.875" style="1"/>
    <col min="15371" max="15371" width="32.5" style="1" bestFit="1" customWidth="1"/>
    <col min="15372" max="15614" width="8.875" style="1"/>
    <col min="15615" max="15615" width="1.25" style="1" customWidth="1"/>
    <col min="15616" max="15616" width="15.875" style="1" customWidth="1"/>
    <col min="15617" max="15617" width="26.125" style="1" bestFit="1" customWidth="1"/>
    <col min="15618" max="15618" width="10.5" style="1" bestFit="1" customWidth="1"/>
    <col min="15619" max="15619" width="13.125" style="1" bestFit="1" customWidth="1"/>
    <col min="15620" max="15620" width="12.25" style="1" bestFit="1" customWidth="1"/>
    <col min="15621" max="15622" width="8.875" style="1"/>
    <col min="15623" max="15623" width="13.5" style="1" customWidth="1"/>
    <col min="15624" max="15624" width="8.875" style="1"/>
    <col min="15625" max="15625" width="13.5" style="1" customWidth="1"/>
    <col min="15626" max="15626" width="8.875" style="1"/>
    <col min="15627" max="15627" width="32.5" style="1" bestFit="1" customWidth="1"/>
    <col min="15628" max="15870" width="8.875" style="1"/>
    <col min="15871" max="15871" width="1.25" style="1" customWidth="1"/>
    <col min="15872" max="15872" width="15.875" style="1" customWidth="1"/>
    <col min="15873" max="15873" width="26.125" style="1" bestFit="1" customWidth="1"/>
    <col min="15874" max="15874" width="10.5" style="1" bestFit="1" customWidth="1"/>
    <col min="15875" max="15875" width="13.125" style="1" bestFit="1" customWidth="1"/>
    <col min="15876" max="15876" width="12.25" style="1" bestFit="1" customWidth="1"/>
    <col min="15877" max="15878" width="8.875" style="1"/>
    <col min="15879" max="15879" width="13.5" style="1" customWidth="1"/>
    <col min="15880" max="15880" width="8.875" style="1"/>
    <col min="15881" max="15881" width="13.5" style="1" customWidth="1"/>
    <col min="15882" max="15882" width="8.875" style="1"/>
    <col min="15883" max="15883" width="32.5" style="1" bestFit="1" customWidth="1"/>
    <col min="15884" max="16126" width="8.875" style="1"/>
    <col min="16127" max="16127" width="1.25" style="1" customWidth="1"/>
    <col min="16128" max="16128" width="15.875" style="1" customWidth="1"/>
    <col min="16129" max="16129" width="26.125" style="1" bestFit="1" customWidth="1"/>
    <col min="16130" max="16130" width="10.5" style="1" bestFit="1" customWidth="1"/>
    <col min="16131" max="16131" width="13.125" style="1" bestFit="1" customWidth="1"/>
    <col min="16132" max="16132" width="12.25" style="1" bestFit="1" customWidth="1"/>
    <col min="16133" max="16134" width="8.875" style="1"/>
    <col min="16135" max="16135" width="13.5" style="1" customWidth="1"/>
    <col min="16136" max="16136" width="8.875" style="1"/>
    <col min="16137" max="16137" width="13.5" style="1" customWidth="1"/>
    <col min="16138" max="16138" width="8.875" style="1"/>
    <col min="16139" max="16139" width="32.5" style="1" bestFit="1" customWidth="1"/>
    <col min="16140" max="16384" width="8.875" style="1"/>
  </cols>
  <sheetData>
    <row r="1" spans="2:20" ht="21.6" customHeight="1">
      <c r="B1" s="32" t="s">
        <v>232</v>
      </c>
      <c r="C1" s="185"/>
      <c r="D1" s="185"/>
      <c r="E1" s="185"/>
      <c r="F1" s="185"/>
      <c r="G1" s="33"/>
      <c r="H1" s="104"/>
      <c r="I1" s="104"/>
      <c r="J1" s="33"/>
      <c r="K1" s="104"/>
      <c r="L1" s="104"/>
      <c r="M1" s="104"/>
      <c r="N1" s="104"/>
      <c r="O1" s="104"/>
      <c r="P1" s="104"/>
      <c r="Q1" s="105"/>
      <c r="R1" s="104"/>
      <c r="S1" s="105"/>
      <c r="T1" s="19"/>
    </row>
    <row r="2" spans="2:20" ht="30" customHeight="1">
      <c r="C2" s="107"/>
      <c r="D2" s="63" t="s">
        <v>186</v>
      </c>
      <c r="F2" s="106"/>
      <c r="G2" s="106"/>
      <c r="H2" s="106"/>
      <c r="I2" s="106"/>
      <c r="J2" s="106"/>
      <c r="K2" s="106"/>
      <c r="L2" s="106"/>
      <c r="M2" s="111"/>
      <c r="N2" s="111"/>
      <c r="O2" s="111"/>
      <c r="P2" s="111"/>
      <c r="Q2" s="109"/>
      <c r="R2" s="111"/>
      <c r="S2" s="106"/>
      <c r="T2" s="56"/>
    </row>
    <row r="3" spans="2:20" ht="30" customHeight="1">
      <c r="B3" s="186" t="s">
        <v>135</v>
      </c>
      <c r="C3" s="186"/>
      <c r="D3" s="17"/>
      <c r="E3" s="17"/>
      <c r="F3" s="17"/>
      <c r="G3" s="17"/>
      <c r="H3" s="108"/>
      <c r="I3" s="56"/>
      <c r="J3" s="17"/>
      <c r="K3" s="108"/>
      <c r="L3" s="56"/>
      <c r="M3" s="112" t="s">
        <v>189</v>
      </c>
      <c r="N3" s="112" t="s">
        <v>190</v>
      </c>
      <c r="O3" s="112" t="s">
        <v>191</v>
      </c>
      <c r="P3" s="112" t="s">
        <v>192</v>
      </c>
      <c r="Q3" s="109"/>
      <c r="R3" s="112" t="s">
        <v>192</v>
      </c>
      <c r="S3" s="109"/>
      <c r="T3" s="56"/>
    </row>
    <row r="4" spans="2:20" ht="15" customHeight="1" thickBot="1">
      <c r="C4" s="110"/>
      <c r="H4" s="1"/>
      <c r="I4" s="19"/>
      <c r="K4" s="1"/>
      <c r="L4" s="19"/>
      <c r="M4" s="1">
        <v>2025</v>
      </c>
      <c r="N4" s="1">
        <v>2025</v>
      </c>
      <c r="O4" s="1">
        <v>2025</v>
      </c>
      <c r="P4" s="1">
        <v>2025</v>
      </c>
      <c r="Q4" s="1">
        <v>2025</v>
      </c>
      <c r="R4" s="1">
        <v>2024</v>
      </c>
      <c r="S4" s="109"/>
      <c r="T4" s="19"/>
    </row>
    <row r="5" spans="2:20" ht="20.45" customHeight="1">
      <c r="B5" s="187" t="s">
        <v>194</v>
      </c>
      <c r="C5" s="188"/>
      <c r="D5" s="191" t="s">
        <v>0</v>
      </c>
      <c r="E5" s="193" t="s">
        <v>1</v>
      </c>
      <c r="F5" s="195" t="s">
        <v>2</v>
      </c>
      <c r="G5" s="195" t="s">
        <v>90</v>
      </c>
      <c r="H5" s="199" t="s">
        <v>91</v>
      </c>
      <c r="I5" s="60"/>
      <c r="J5" s="195" t="s">
        <v>234</v>
      </c>
      <c r="K5" s="199" t="s">
        <v>91</v>
      </c>
      <c r="L5" s="60"/>
      <c r="M5" s="199" t="s">
        <v>91</v>
      </c>
      <c r="N5" s="199" t="s">
        <v>91</v>
      </c>
      <c r="O5" s="199" t="s">
        <v>91</v>
      </c>
      <c r="P5" s="199" t="s">
        <v>91</v>
      </c>
      <c r="Q5" s="201" t="s">
        <v>195</v>
      </c>
      <c r="R5" s="199" t="s">
        <v>91</v>
      </c>
      <c r="S5" s="201" t="s">
        <v>195</v>
      </c>
      <c r="T5" s="60"/>
    </row>
    <row r="6" spans="2:20" ht="30" customHeight="1" thickBot="1">
      <c r="B6" s="189"/>
      <c r="C6" s="190"/>
      <c r="D6" s="192"/>
      <c r="E6" s="194"/>
      <c r="F6" s="196"/>
      <c r="G6" s="196"/>
      <c r="H6" s="200"/>
      <c r="I6" s="60"/>
      <c r="J6" s="207"/>
      <c r="K6" s="200"/>
      <c r="L6" s="61"/>
      <c r="M6" s="200"/>
      <c r="N6" s="200"/>
      <c r="O6" s="200"/>
      <c r="P6" s="200"/>
      <c r="Q6" s="202"/>
      <c r="R6" s="200"/>
      <c r="S6" s="202"/>
      <c r="T6" s="61"/>
    </row>
    <row r="7" spans="2:20" ht="19.149999999999999" customHeight="1">
      <c r="B7" s="205" t="s">
        <v>196</v>
      </c>
      <c r="C7" s="206"/>
      <c r="D7" s="116"/>
      <c r="E7" s="117"/>
      <c r="F7" s="7"/>
      <c r="G7" s="118"/>
      <c r="H7" s="161"/>
      <c r="I7" s="162"/>
      <c r="J7" s="65"/>
      <c r="K7" s="166"/>
      <c r="L7" s="60"/>
      <c r="M7" s="133">
        <v>140000</v>
      </c>
      <c r="N7" s="160"/>
      <c r="O7" s="160"/>
      <c r="P7" s="133">
        <v>140000</v>
      </c>
      <c r="Q7" s="115"/>
      <c r="R7" s="133">
        <v>140000</v>
      </c>
      <c r="S7" s="115"/>
      <c r="T7" s="60"/>
    </row>
    <row r="8" spans="2:20" ht="19.149999999999999" customHeight="1">
      <c r="B8" s="205" t="s">
        <v>197</v>
      </c>
      <c r="C8" s="206"/>
      <c r="D8" s="5"/>
      <c r="E8" s="85"/>
      <c r="F8" s="24"/>
      <c r="G8" s="79"/>
      <c r="H8" s="119"/>
      <c r="J8" s="66"/>
      <c r="K8" s="167"/>
      <c r="L8" s="60"/>
      <c r="M8" s="119">
        <v>37000</v>
      </c>
      <c r="N8" s="119"/>
      <c r="O8" s="119"/>
      <c r="P8" s="119">
        <v>37000</v>
      </c>
      <c r="Q8" s="120"/>
      <c r="R8" s="119">
        <v>37000</v>
      </c>
      <c r="S8" s="120"/>
      <c r="T8" s="60"/>
    </row>
    <row r="9" spans="2:20" ht="19.149999999999999" customHeight="1">
      <c r="B9" s="205" t="s">
        <v>198</v>
      </c>
      <c r="C9" s="206"/>
      <c r="D9" s="41"/>
      <c r="E9" s="86"/>
      <c r="F9" s="40"/>
      <c r="G9" s="80"/>
      <c r="H9" s="133"/>
      <c r="J9" s="67"/>
      <c r="K9" s="168"/>
      <c r="L9" s="163"/>
      <c r="M9" s="133">
        <v>30000</v>
      </c>
      <c r="N9" s="160"/>
      <c r="O9" s="160"/>
      <c r="P9" s="133">
        <v>30000</v>
      </c>
      <c r="Q9" s="121"/>
      <c r="R9" s="133">
        <v>30000</v>
      </c>
      <c r="S9" s="121"/>
      <c r="T9" s="61"/>
    </row>
    <row r="10" spans="2:20" ht="19.149999999999999" customHeight="1">
      <c r="B10" s="205" t="s">
        <v>199</v>
      </c>
      <c r="C10" s="206"/>
      <c r="D10" s="41"/>
      <c r="E10" s="86"/>
      <c r="F10" s="40"/>
      <c r="G10" s="80"/>
      <c r="H10" s="133"/>
      <c r="J10" s="67"/>
      <c r="K10" s="168"/>
      <c r="M10" s="133">
        <v>15000</v>
      </c>
      <c r="N10" s="160"/>
      <c r="O10" s="160"/>
      <c r="P10" s="133">
        <v>15000</v>
      </c>
      <c r="Q10" s="121"/>
      <c r="R10" s="133">
        <v>15000</v>
      </c>
      <c r="S10" s="121"/>
    </row>
    <row r="11" spans="2:20" ht="19.149999999999999" customHeight="1" thickBot="1">
      <c r="B11" s="209" t="s">
        <v>40</v>
      </c>
      <c r="C11" s="210"/>
      <c r="D11" s="6"/>
      <c r="E11" s="87"/>
      <c r="F11" s="21"/>
      <c r="G11" s="81"/>
      <c r="H11" s="122"/>
      <c r="I11" s="58"/>
      <c r="J11" s="68"/>
      <c r="K11" s="169"/>
      <c r="M11" s="122">
        <v>50000</v>
      </c>
      <c r="N11" s="122"/>
      <c r="O11" s="122"/>
      <c r="P11" s="122">
        <v>50000</v>
      </c>
      <c r="Q11" s="123"/>
      <c r="R11" s="122">
        <v>50000</v>
      </c>
      <c r="S11" s="123"/>
    </row>
    <row r="12" spans="2:20" ht="19.5" customHeight="1">
      <c r="B12" s="226" t="s">
        <v>39</v>
      </c>
      <c r="C12" s="227"/>
      <c r="D12" s="98" t="s">
        <v>87</v>
      </c>
      <c r="E12" s="99" t="s">
        <v>87</v>
      </c>
      <c r="F12" s="7"/>
      <c r="G12" s="52" t="s">
        <v>92</v>
      </c>
      <c r="H12" s="125"/>
      <c r="I12" s="58"/>
      <c r="J12" s="53" t="s">
        <v>109</v>
      </c>
      <c r="K12" s="76"/>
      <c r="M12" s="125">
        <f>AVERAGE(N12:P12)</f>
        <v>2100</v>
      </c>
      <c r="N12" s="125"/>
      <c r="O12" s="125">
        <v>3000</v>
      </c>
      <c r="P12" s="125">
        <v>1200</v>
      </c>
      <c r="Q12" s="124">
        <f>P12*1.5</f>
        <v>1800</v>
      </c>
      <c r="R12" s="125">
        <v>1000</v>
      </c>
      <c r="S12" s="124">
        <f>R12*1.5</f>
        <v>1500</v>
      </c>
    </row>
    <row r="13" spans="2:20" ht="19.5" customHeight="1">
      <c r="B13" s="228" t="s">
        <v>41</v>
      </c>
      <c r="C13" s="229"/>
      <c r="D13" s="8" t="s">
        <v>23</v>
      </c>
      <c r="E13" s="13" t="s">
        <v>110</v>
      </c>
      <c r="F13" s="28"/>
      <c r="G13" s="34" t="s">
        <v>92</v>
      </c>
      <c r="H13" s="125"/>
      <c r="I13" s="58"/>
      <c r="J13" s="53" t="s">
        <v>109</v>
      </c>
      <c r="K13" s="76"/>
      <c r="L13" s="58"/>
      <c r="M13" s="125">
        <f t="shared" ref="M13:M34" si="0">AVERAGE(N13:P13)</f>
        <v>72500</v>
      </c>
      <c r="N13" s="125"/>
      <c r="O13" s="125">
        <v>90000</v>
      </c>
      <c r="P13" s="125">
        <v>55000</v>
      </c>
      <c r="Q13" s="124">
        <f t="shared" ref="Q13:Q21" si="1">P13*1.5</f>
        <v>82500</v>
      </c>
      <c r="R13" s="125">
        <v>55000</v>
      </c>
      <c r="S13" s="124">
        <f t="shared" ref="S13:S50" si="2">R13*1.5</f>
        <v>82500</v>
      </c>
      <c r="T13" s="19"/>
    </row>
    <row r="14" spans="2:20" ht="19.5" customHeight="1">
      <c r="B14" s="228" t="s">
        <v>42</v>
      </c>
      <c r="C14" s="229"/>
      <c r="D14" s="9" t="s">
        <v>23</v>
      </c>
      <c r="E14" s="13" t="s">
        <v>111</v>
      </c>
      <c r="F14" s="28" t="s">
        <v>43</v>
      </c>
      <c r="G14" s="34" t="s">
        <v>92</v>
      </c>
      <c r="H14" s="125"/>
      <c r="I14" s="58"/>
      <c r="J14" s="53" t="s">
        <v>109</v>
      </c>
      <c r="K14" s="76"/>
      <c r="L14" s="58"/>
      <c r="M14" s="125">
        <f t="shared" si="0"/>
        <v>13400</v>
      </c>
      <c r="N14" s="125">
        <f>7700+8000</f>
        <v>15700</v>
      </c>
      <c r="O14" s="125">
        <v>14500</v>
      </c>
      <c r="P14" s="125">
        <v>10000</v>
      </c>
      <c r="Q14" s="124">
        <f t="shared" si="1"/>
        <v>15000</v>
      </c>
      <c r="R14" s="125">
        <v>9000</v>
      </c>
      <c r="S14" s="124">
        <f t="shared" si="2"/>
        <v>13500</v>
      </c>
    </row>
    <row r="15" spans="2:20" ht="19.5" customHeight="1">
      <c r="B15" s="228" t="s">
        <v>38</v>
      </c>
      <c r="C15" s="229"/>
      <c r="D15" s="13" t="s">
        <v>69</v>
      </c>
      <c r="E15" s="15" t="s">
        <v>24</v>
      </c>
      <c r="F15" s="28" t="s">
        <v>44</v>
      </c>
      <c r="G15" s="34" t="s">
        <v>92</v>
      </c>
      <c r="H15" s="125"/>
      <c r="I15" s="58"/>
      <c r="J15" s="53" t="s">
        <v>109</v>
      </c>
      <c r="K15" s="76"/>
      <c r="L15" s="58"/>
      <c r="M15" s="125">
        <f t="shared" si="0"/>
        <v>5133.333333333333</v>
      </c>
      <c r="N15" s="125">
        <v>7700</v>
      </c>
      <c r="O15" s="125">
        <v>5500</v>
      </c>
      <c r="P15" s="125">
        <v>2200</v>
      </c>
      <c r="Q15" s="124">
        <f t="shared" si="1"/>
        <v>3300</v>
      </c>
      <c r="R15" s="125">
        <v>2000</v>
      </c>
      <c r="S15" s="124">
        <f t="shared" si="2"/>
        <v>3000</v>
      </c>
    </row>
    <row r="16" spans="2:20" ht="19.5" customHeight="1">
      <c r="B16" s="18" t="s">
        <v>4</v>
      </c>
      <c r="C16" s="36" t="s">
        <v>5</v>
      </c>
      <c r="D16" s="13" t="s">
        <v>25</v>
      </c>
      <c r="E16" s="95" t="s">
        <v>26</v>
      </c>
      <c r="F16" s="28"/>
      <c r="G16" s="34" t="s">
        <v>92</v>
      </c>
      <c r="H16" s="125"/>
      <c r="I16" s="58"/>
      <c r="J16" s="53" t="s">
        <v>109</v>
      </c>
      <c r="K16" s="76"/>
      <c r="L16" s="58"/>
      <c r="M16" s="125">
        <f t="shared" si="0"/>
        <v>7900</v>
      </c>
      <c r="N16" s="125">
        <v>8000</v>
      </c>
      <c r="O16" s="125">
        <v>8000</v>
      </c>
      <c r="P16" s="125">
        <v>7700</v>
      </c>
      <c r="Q16" s="124">
        <f t="shared" si="1"/>
        <v>11550</v>
      </c>
      <c r="R16" s="125">
        <v>7000</v>
      </c>
      <c r="S16" s="124">
        <f t="shared" si="2"/>
        <v>10500</v>
      </c>
    </row>
    <row r="17" spans="2:20" ht="19.5" customHeight="1">
      <c r="B17" s="176" t="s">
        <v>45</v>
      </c>
      <c r="C17" s="101" t="s">
        <v>46</v>
      </c>
      <c r="D17" s="54" t="s">
        <v>70</v>
      </c>
      <c r="E17" s="54" t="s">
        <v>47</v>
      </c>
      <c r="F17" s="28"/>
      <c r="G17" s="34" t="s">
        <v>92</v>
      </c>
      <c r="H17" s="125"/>
      <c r="J17" s="53" t="s">
        <v>109</v>
      </c>
      <c r="K17" s="76"/>
      <c r="L17" s="58"/>
      <c r="M17" s="125">
        <f t="shared" si="0"/>
        <v>6500</v>
      </c>
      <c r="N17" s="125">
        <v>7000</v>
      </c>
      <c r="O17" s="125">
        <v>7000</v>
      </c>
      <c r="P17" s="125">
        <v>5500</v>
      </c>
      <c r="Q17" s="124">
        <f t="shared" si="1"/>
        <v>8250</v>
      </c>
      <c r="R17" s="125">
        <v>5000</v>
      </c>
      <c r="S17" s="124">
        <f t="shared" si="2"/>
        <v>7500</v>
      </c>
    </row>
    <row r="18" spans="2:20" ht="19.5" customHeight="1">
      <c r="B18" s="177"/>
      <c r="C18" s="101" t="s">
        <v>48</v>
      </c>
      <c r="D18" s="54" t="s">
        <v>70</v>
      </c>
      <c r="E18" s="54" t="s">
        <v>47</v>
      </c>
      <c r="F18" s="28"/>
      <c r="G18" s="34" t="s">
        <v>128</v>
      </c>
      <c r="H18" s="125"/>
      <c r="J18" s="53" t="s">
        <v>109</v>
      </c>
      <c r="K18" s="76"/>
      <c r="L18" s="58"/>
      <c r="M18" s="125">
        <f t="shared" si="0"/>
        <v>5150</v>
      </c>
      <c r="N18" s="125"/>
      <c r="O18" s="125">
        <v>7000</v>
      </c>
      <c r="P18" s="125">
        <v>3300</v>
      </c>
      <c r="Q18" s="124">
        <f t="shared" si="1"/>
        <v>4950</v>
      </c>
      <c r="R18" s="125">
        <v>3000</v>
      </c>
      <c r="S18" s="124">
        <f t="shared" si="2"/>
        <v>4500</v>
      </c>
    </row>
    <row r="19" spans="2:20" ht="19.5" customHeight="1">
      <c r="B19" s="228" t="s">
        <v>49</v>
      </c>
      <c r="C19" s="229"/>
      <c r="D19" s="13" t="s">
        <v>25</v>
      </c>
      <c r="E19" s="95" t="s">
        <v>50</v>
      </c>
      <c r="F19" s="28"/>
      <c r="G19" s="34" t="s">
        <v>128</v>
      </c>
      <c r="H19" s="125"/>
      <c r="J19" s="53" t="s">
        <v>109</v>
      </c>
      <c r="K19" s="76"/>
      <c r="M19" s="125">
        <f t="shared" si="0"/>
        <v>6150</v>
      </c>
      <c r="N19" s="125"/>
      <c r="O19" s="125">
        <v>7000</v>
      </c>
      <c r="P19" s="125">
        <v>5300</v>
      </c>
      <c r="Q19" s="124">
        <f t="shared" si="1"/>
        <v>7950</v>
      </c>
      <c r="R19" s="125">
        <v>4800</v>
      </c>
      <c r="S19" s="124">
        <f t="shared" si="2"/>
        <v>7200</v>
      </c>
    </row>
    <row r="20" spans="2:20" ht="19.5" customHeight="1">
      <c r="B20" s="228" t="s">
        <v>51</v>
      </c>
      <c r="C20" s="229"/>
      <c r="D20" s="13" t="s">
        <v>25</v>
      </c>
      <c r="E20" s="15" t="s">
        <v>52</v>
      </c>
      <c r="F20" s="28"/>
      <c r="G20" s="34" t="s">
        <v>128</v>
      </c>
      <c r="H20" s="125"/>
      <c r="I20" s="56"/>
      <c r="J20" s="53" t="s">
        <v>109</v>
      </c>
      <c r="K20" s="76"/>
      <c r="M20" s="125">
        <f t="shared" si="0"/>
        <v>9966.6666666666661</v>
      </c>
      <c r="N20" s="125">
        <v>10300</v>
      </c>
      <c r="O20" s="125">
        <v>13000</v>
      </c>
      <c r="P20" s="125">
        <v>6600</v>
      </c>
      <c r="Q20" s="124">
        <f t="shared" si="1"/>
        <v>9900</v>
      </c>
      <c r="R20" s="125">
        <v>6000</v>
      </c>
      <c r="S20" s="124">
        <f t="shared" si="2"/>
        <v>9000</v>
      </c>
    </row>
    <row r="21" spans="2:20" ht="19.5" customHeight="1">
      <c r="B21" s="230" t="s">
        <v>151</v>
      </c>
      <c r="C21" s="128"/>
      <c r="D21" s="13" t="s">
        <v>25</v>
      </c>
      <c r="E21" s="95" t="s">
        <v>50</v>
      </c>
      <c r="F21" s="28"/>
      <c r="G21" s="34" t="s">
        <v>128</v>
      </c>
      <c r="H21" s="125"/>
      <c r="J21" s="53" t="s">
        <v>109</v>
      </c>
      <c r="K21" s="76"/>
      <c r="M21" s="125">
        <f t="shared" si="0"/>
        <v>6566.666666666667</v>
      </c>
      <c r="N21" s="125">
        <v>7000</v>
      </c>
      <c r="O21" s="125">
        <v>7000</v>
      </c>
      <c r="P21" s="125">
        <v>5700</v>
      </c>
      <c r="Q21" s="124">
        <f t="shared" si="1"/>
        <v>8550</v>
      </c>
      <c r="R21" s="125">
        <v>5200</v>
      </c>
      <c r="S21" s="124">
        <f t="shared" si="2"/>
        <v>7800</v>
      </c>
    </row>
    <row r="22" spans="2:20" ht="19.5" customHeight="1">
      <c r="B22" s="231"/>
      <c r="C22" s="129"/>
      <c r="D22" s="13" t="s">
        <v>25</v>
      </c>
      <c r="E22" s="95" t="s">
        <v>147</v>
      </c>
      <c r="F22" s="28"/>
      <c r="G22" s="34" t="s">
        <v>148</v>
      </c>
      <c r="H22" s="125"/>
      <c r="J22" s="53" t="s">
        <v>109</v>
      </c>
      <c r="K22" s="76"/>
      <c r="L22" s="56"/>
      <c r="M22" s="125">
        <f t="shared" si="0"/>
        <v>7000</v>
      </c>
      <c r="N22" s="125"/>
      <c r="O22" s="125">
        <v>7000</v>
      </c>
      <c r="P22" s="130" t="s">
        <v>87</v>
      </c>
      <c r="Q22" s="124" t="e">
        <f>P22*1.5</f>
        <v>#VALUE!</v>
      </c>
      <c r="R22" s="130" t="s">
        <v>183</v>
      </c>
      <c r="S22" s="124" t="e">
        <f>R22*1.5</f>
        <v>#VALUE!</v>
      </c>
      <c r="T22" s="56"/>
    </row>
    <row r="23" spans="2:20" ht="19.5" customHeight="1">
      <c r="B23" s="18" t="s">
        <v>112</v>
      </c>
      <c r="C23" s="14" t="s">
        <v>144</v>
      </c>
      <c r="D23" s="13" t="s">
        <v>77</v>
      </c>
      <c r="E23" s="95" t="s">
        <v>131</v>
      </c>
      <c r="F23" s="28"/>
      <c r="G23" s="34" t="s">
        <v>128</v>
      </c>
      <c r="H23" s="125"/>
      <c r="J23" s="53" t="s">
        <v>109</v>
      </c>
      <c r="K23" s="76"/>
      <c r="M23" s="125">
        <f t="shared" si="0"/>
        <v>21000</v>
      </c>
      <c r="N23" s="125"/>
      <c r="O23" s="125">
        <v>25000</v>
      </c>
      <c r="P23" s="125">
        <v>17000</v>
      </c>
      <c r="Q23" s="132">
        <f>P23*1.5</f>
        <v>25500</v>
      </c>
      <c r="R23" s="125">
        <v>15000</v>
      </c>
      <c r="S23" s="132">
        <f>R23*1.5</f>
        <v>22500</v>
      </c>
    </row>
    <row r="24" spans="2:20" ht="19.5" customHeight="1">
      <c r="B24" s="223" t="s">
        <v>113</v>
      </c>
      <c r="C24" s="224" t="s">
        <v>114</v>
      </c>
      <c r="D24" s="13" t="s">
        <v>25</v>
      </c>
      <c r="E24" s="233" t="s">
        <v>53</v>
      </c>
      <c r="F24" s="88" t="s">
        <v>116</v>
      </c>
      <c r="G24" s="235" t="s">
        <v>92</v>
      </c>
      <c r="H24" s="125"/>
      <c r="J24" s="53" t="s">
        <v>109</v>
      </c>
      <c r="K24" s="76"/>
      <c r="M24" s="219">
        <f>AVERAGE(N24:P24)</f>
        <v>33500</v>
      </c>
      <c r="N24" s="219"/>
      <c r="O24" s="219">
        <v>50000</v>
      </c>
      <c r="P24" s="219">
        <v>17000</v>
      </c>
      <c r="Q24" s="221">
        <f t="shared" ref="Q24" si="3">P24*1.5</f>
        <v>25500</v>
      </c>
      <c r="R24" s="219">
        <v>15000</v>
      </c>
      <c r="S24" s="217">
        <f t="shared" ref="S24" si="4">R24*1.5</f>
        <v>22500</v>
      </c>
    </row>
    <row r="25" spans="2:20" ht="19.5" customHeight="1">
      <c r="B25" s="203"/>
      <c r="C25" s="225"/>
      <c r="D25" s="13" t="s">
        <v>115</v>
      </c>
      <c r="E25" s="234"/>
      <c r="F25" s="134" t="s">
        <v>117</v>
      </c>
      <c r="G25" s="236"/>
      <c r="H25" s="125"/>
      <c r="J25" s="53" t="s">
        <v>109</v>
      </c>
      <c r="K25" s="76"/>
      <c r="M25" s="220">
        <f t="shared" ref="M25:M36" si="5">MAX(N25:P25)</f>
        <v>0</v>
      </c>
      <c r="N25" s="220"/>
      <c r="O25" s="220"/>
      <c r="P25" s="220"/>
      <c r="Q25" s="222"/>
      <c r="R25" s="220"/>
      <c r="S25" s="218"/>
    </row>
    <row r="26" spans="2:20" ht="19.5" customHeight="1">
      <c r="B26" s="18" t="s">
        <v>54</v>
      </c>
      <c r="C26" s="36" t="s">
        <v>120</v>
      </c>
      <c r="D26" s="13" t="s">
        <v>25</v>
      </c>
      <c r="E26" s="95" t="s">
        <v>118</v>
      </c>
      <c r="F26" s="28"/>
      <c r="G26" s="34" t="s">
        <v>92</v>
      </c>
      <c r="H26" s="219"/>
      <c r="J26" s="53" t="s">
        <v>109</v>
      </c>
      <c r="K26" s="76"/>
      <c r="M26" s="125">
        <f t="shared" si="0"/>
        <v>5500</v>
      </c>
      <c r="N26" s="125">
        <v>5500</v>
      </c>
      <c r="O26" s="125">
        <v>6000</v>
      </c>
      <c r="P26" s="125">
        <v>5000</v>
      </c>
      <c r="Q26" s="124">
        <f t="shared" ref="Q26:Q35" si="6">P26*1.5</f>
        <v>7500</v>
      </c>
      <c r="R26" s="125">
        <v>4500</v>
      </c>
      <c r="S26" s="124">
        <f t="shared" si="2"/>
        <v>6750</v>
      </c>
    </row>
    <row r="27" spans="2:20" ht="19.5" customHeight="1">
      <c r="B27" s="18" t="s">
        <v>55</v>
      </c>
      <c r="C27" s="36" t="s">
        <v>184</v>
      </c>
      <c r="D27" s="13" t="s">
        <v>7</v>
      </c>
      <c r="E27" s="15" t="s">
        <v>121</v>
      </c>
      <c r="F27" s="28"/>
      <c r="G27" s="34" t="s">
        <v>92</v>
      </c>
      <c r="H27" s="220"/>
      <c r="J27" s="53" t="s">
        <v>109</v>
      </c>
      <c r="K27" s="76"/>
      <c r="M27" s="125">
        <f t="shared" si="0"/>
        <v>38250</v>
      </c>
      <c r="N27" s="125"/>
      <c r="O27" s="125">
        <v>42500</v>
      </c>
      <c r="P27" s="125">
        <v>34000</v>
      </c>
      <c r="Q27" s="124">
        <f t="shared" si="6"/>
        <v>51000</v>
      </c>
      <c r="R27" s="125">
        <v>31000</v>
      </c>
      <c r="S27" s="124">
        <f t="shared" si="2"/>
        <v>46500</v>
      </c>
    </row>
    <row r="28" spans="2:20" ht="19.5" customHeight="1">
      <c r="B28" s="18" t="s">
        <v>55</v>
      </c>
      <c r="C28" s="36" t="s">
        <v>119</v>
      </c>
      <c r="D28" s="13" t="s">
        <v>7</v>
      </c>
      <c r="E28" s="15" t="s">
        <v>72</v>
      </c>
      <c r="F28" s="28" t="s">
        <v>130</v>
      </c>
      <c r="G28" s="34" t="s">
        <v>92</v>
      </c>
      <c r="H28" s="125"/>
      <c r="J28" s="53" t="s">
        <v>109</v>
      </c>
      <c r="K28" s="76"/>
      <c r="M28" s="125">
        <f t="shared" si="0"/>
        <v>55000</v>
      </c>
      <c r="N28" s="125"/>
      <c r="O28" s="125">
        <v>30000</v>
      </c>
      <c r="P28" s="125">
        <v>80000</v>
      </c>
      <c r="Q28" s="124">
        <f t="shared" si="6"/>
        <v>120000</v>
      </c>
      <c r="R28" s="125">
        <v>80000</v>
      </c>
      <c r="S28" s="124">
        <f t="shared" si="2"/>
        <v>120000</v>
      </c>
      <c r="T28" s="3"/>
    </row>
    <row r="29" spans="2:20" ht="19.5" customHeight="1">
      <c r="B29" s="18" t="s">
        <v>8</v>
      </c>
      <c r="C29" s="36" t="s">
        <v>9</v>
      </c>
      <c r="D29" s="13" t="s">
        <v>6</v>
      </c>
      <c r="E29" s="15" t="s">
        <v>101</v>
      </c>
      <c r="F29" s="28"/>
      <c r="G29" s="34" t="s">
        <v>92</v>
      </c>
      <c r="H29" s="125"/>
      <c r="J29" s="53" t="s">
        <v>109</v>
      </c>
      <c r="K29" s="76"/>
      <c r="M29" s="125">
        <f t="shared" si="0"/>
        <v>12166.666666666666</v>
      </c>
      <c r="N29" s="125">
        <v>16500</v>
      </c>
      <c r="O29" s="125">
        <v>10000</v>
      </c>
      <c r="P29" s="125">
        <v>10000</v>
      </c>
      <c r="Q29" s="124">
        <f t="shared" si="6"/>
        <v>15000</v>
      </c>
      <c r="R29" s="125">
        <v>9000</v>
      </c>
      <c r="S29" s="124">
        <f t="shared" si="2"/>
        <v>13500</v>
      </c>
      <c r="T29" s="3"/>
    </row>
    <row r="30" spans="2:20" ht="19.5" customHeight="1">
      <c r="B30" s="18" t="s">
        <v>209</v>
      </c>
      <c r="C30" s="36" t="s">
        <v>10</v>
      </c>
      <c r="D30" s="13" t="s">
        <v>6</v>
      </c>
      <c r="E30" s="15" t="s">
        <v>29</v>
      </c>
      <c r="F30" s="28"/>
      <c r="G30" s="82" t="s">
        <v>92</v>
      </c>
      <c r="H30" s="125"/>
      <c r="J30" s="53" t="s">
        <v>109</v>
      </c>
      <c r="K30" s="76"/>
      <c r="M30" s="125">
        <f t="shared" si="0"/>
        <v>9000</v>
      </c>
      <c r="N30" s="125"/>
      <c r="O30" s="125">
        <v>10000</v>
      </c>
      <c r="P30" s="125">
        <v>8000</v>
      </c>
      <c r="Q30" s="124">
        <f t="shared" si="6"/>
        <v>12000</v>
      </c>
      <c r="R30" s="125">
        <v>7000</v>
      </c>
      <c r="S30" s="124">
        <f t="shared" si="2"/>
        <v>10500</v>
      </c>
      <c r="T30" s="3"/>
    </row>
    <row r="31" spans="2:20" ht="19.5" customHeight="1">
      <c r="B31" s="43" t="s">
        <v>210</v>
      </c>
      <c r="C31" s="36" t="s">
        <v>138</v>
      </c>
      <c r="D31" s="13" t="s">
        <v>6</v>
      </c>
      <c r="E31" s="15" t="s">
        <v>102</v>
      </c>
      <c r="F31" s="28"/>
      <c r="G31" s="83" t="s">
        <v>92</v>
      </c>
      <c r="H31" s="125"/>
      <c r="J31" s="53" t="s">
        <v>109</v>
      </c>
      <c r="K31" s="76"/>
      <c r="M31" s="125">
        <f t="shared" si="0"/>
        <v>12500</v>
      </c>
      <c r="N31" s="125"/>
      <c r="O31" s="125">
        <v>15000</v>
      </c>
      <c r="P31" s="125">
        <v>10000</v>
      </c>
      <c r="Q31" s="124">
        <f t="shared" si="6"/>
        <v>15000</v>
      </c>
      <c r="R31" s="125">
        <v>10000</v>
      </c>
      <c r="S31" s="124">
        <f t="shared" si="2"/>
        <v>15000</v>
      </c>
      <c r="T31" s="3"/>
    </row>
    <row r="32" spans="2:20" ht="19.5" customHeight="1">
      <c r="B32" s="18" t="s">
        <v>12</v>
      </c>
      <c r="C32" s="36" t="s">
        <v>13</v>
      </c>
      <c r="D32" s="13" t="s">
        <v>6</v>
      </c>
      <c r="E32" s="15" t="s">
        <v>102</v>
      </c>
      <c r="F32" s="89"/>
      <c r="G32" s="83" t="s">
        <v>92</v>
      </c>
      <c r="H32" s="125"/>
      <c r="J32" s="53" t="s">
        <v>109</v>
      </c>
      <c r="K32" s="76"/>
      <c r="M32" s="125">
        <f t="shared" si="0"/>
        <v>13500</v>
      </c>
      <c r="N32" s="125"/>
      <c r="O32" s="125">
        <v>15000</v>
      </c>
      <c r="P32" s="125">
        <v>12000</v>
      </c>
      <c r="Q32" s="124">
        <f t="shared" si="6"/>
        <v>18000</v>
      </c>
      <c r="R32" s="125">
        <v>12000</v>
      </c>
      <c r="S32" s="124">
        <f t="shared" si="2"/>
        <v>18000</v>
      </c>
      <c r="T32" s="3"/>
    </row>
    <row r="33" spans="2:20" ht="19.5" customHeight="1">
      <c r="B33" s="228" t="s">
        <v>56</v>
      </c>
      <c r="C33" s="244"/>
      <c r="D33" s="13" t="s">
        <v>25</v>
      </c>
      <c r="E33" s="15" t="s">
        <v>85</v>
      </c>
      <c r="F33" s="89"/>
      <c r="G33" s="83" t="s">
        <v>92</v>
      </c>
      <c r="H33" s="125"/>
      <c r="J33" s="53" t="s">
        <v>109</v>
      </c>
      <c r="K33" s="76"/>
      <c r="M33" s="125">
        <f t="shared" si="0"/>
        <v>10000</v>
      </c>
      <c r="N33" s="125"/>
      <c r="O33" s="125">
        <v>10000</v>
      </c>
      <c r="P33" s="125">
        <v>10000</v>
      </c>
      <c r="Q33" s="124">
        <f t="shared" si="6"/>
        <v>15000</v>
      </c>
      <c r="R33" s="125">
        <v>9000</v>
      </c>
      <c r="S33" s="124">
        <f t="shared" si="2"/>
        <v>13500</v>
      </c>
      <c r="T33" s="3"/>
    </row>
    <row r="34" spans="2:20" ht="19.5" customHeight="1">
      <c r="B34" s="18" t="s">
        <v>73</v>
      </c>
      <c r="C34" s="36" t="s">
        <v>74</v>
      </c>
      <c r="D34" s="13" t="s">
        <v>86</v>
      </c>
      <c r="E34" s="15" t="s">
        <v>214</v>
      </c>
      <c r="F34" s="89"/>
      <c r="G34" s="83" t="s">
        <v>92</v>
      </c>
      <c r="H34" s="125"/>
      <c r="J34" s="53" t="s">
        <v>109</v>
      </c>
      <c r="K34" s="76"/>
      <c r="M34" s="125">
        <f t="shared" si="0"/>
        <v>32500</v>
      </c>
      <c r="N34" s="125"/>
      <c r="O34" s="125">
        <v>32000</v>
      </c>
      <c r="P34" s="125">
        <v>33000</v>
      </c>
      <c r="Q34" s="124">
        <f t="shared" si="6"/>
        <v>49500</v>
      </c>
      <c r="R34" s="125">
        <v>30000</v>
      </c>
      <c r="S34" s="124">
        <f t="shared" si="2"/>
        <v>45000</v>
      </c>
      <c r="T34" s="3"/>
    </row>
    <row r="35" spans="2:20" ht="19.5" customHeight="1">
      <c r="B35" s="18" t="s">
        <v>14</v>
      </c>
      <c r="C35" s="36" t="s">
        <v>150</v>
      </c>
      <c r="D35" s="13" t="s">
        <v>30</v>
      </c>
      <c r="E35" s="135" t="s">
        <v>31</v>
      </c>
      <c r="F35" s="28"/>
      <c r="G35" s="34" t="s">
        <v>92</v>
      </c>
      <c r="H35" s="125"/>
      <c r="J35" s="53" t="s">
        <v>109</v>
      </c>
      <c r="K35" s="76"/>
      <c r="M35" s="215">
        <f>AVERAGE(N35:P35)</f>
        <v>14500</v>
      </c>
      <c r="N35" s="215"/>
      <c r="O35" s="215">
        <v>11000</v>
      </c>
      <c r="P35" s="215">
        <v>18000</v>
      </c>
      <c r="Q35" s="232">
        <f t="shared" si="6"/>
        <v>27000</v>
      </c>
      <c r="R35" s="215">
        <v>18000</v>
      </c>
      <c r="S35" s="237">
        <f t="shared" si="2"/>
        <v>27000</v>
      </c>
    </row>
    <row r="36" spans="2:20" ht="19.5" customHeight="1">
      <c r="B36" s="18" t="s">
        <v>15</v>
      </c>
      <c r="C36" s="36" t="s">
        <v>16</v>
      </c>
      <c r="D36" s="13" t="s">
        <v>30</v>
      </c>
      <c r="E36" s="135" t="s">
        <v>31</v>
      </c>
      <c r="F36" s="88" t="s">
        <v>17</v>
      </c>
      <c r="G36" s="34" t="s">
        <v>92</v>
      </c>
      <c r="H36" s="125"/>
      <c r="J36" s="53" t="s">
        <v>109</v>
      </c>
      <c r="K36" s="76"/>
      <c r="M36" s="216">
        <f t="shared" si="5"/>
        <v>0</v>
      </c>
      <c r="N36" s="216"/>
      <c r="O36" s="216"/>
      <c r="P36" s="216"/>
      <c r="Q36" s="222"/>
      <c r="R36" s="216"/>
      <c r="S36" s="218"/>
      <c r="T36" s="56"/>
    </row>
    <row r="37" spans="2:20" ht="19.5" customHeight="1">
      <c r="B37" s="238" t="s">
        <v>152</v>
      </c>
      <c r="C37" s="239"/>
      <c r="D37" s="13" t="s">
        <v>57</v>
      </c>
      <c r="E37" s="15" t="s">
        <v>139</v>
      </c>
      <c r="F37" s="88"/>
      <c r="G37" s="83" t="s">
        <v>92</v>
      </c>
      <c r="H37" s="125"/>
      <c r="J37" s="53" t="s">
        <v>109</v>
      </c>
      <c r="K37" s="76"/>
      <c r="M37" s="125">
        <f t="shared" ref="M37:M54" si="7">AVERAGE(N37:P37)</f>
        <v>32000</v>
      </c>
      <c r="N37" s="125"/>
      <c r="O37" s="125">
        <v>31000</v>
      </c>
      <c r="P37" s="125">
        <v>33000</v>
      </c>
      <c r="Q37" s="124">
        <f t="shared" ref="Q37:Q54" si="8">P37*1.5</f>
        <v>49500</v>
      </c>
      <c r="R37" s="125">
        <v>30000</v>
      </c>
      <c r="S37" s="124">
        <f t="shared" si="2"/>
        <v>45000</v>
      </c>
      <c r="T37" s="56"/>
    </row>
    <row r="38" spans="2:20" ht="19.5" customHeight="1">
      <c r="B38" s="43" t="s">
        <v>217</v>
      </c>
      <c r="C38" s="36" t="s">
        <v>218</v>
      </c>
      <c r="D38" s="13" t="s">
        <v>87</v>
      </c>
      <c r="E38" s="15" t="s">
        <v>87</v>
      </c>
      <c r="F38" s="88"/>
      <c r="G38" s="83" t="s">
        <v>92</v>
      </c>
      <c r="H38" s="125"/>
      <c r="J38" s="53" t="s">
        <v>109</v>
      </c>
      <c r="K38" s="76"/>
      <c r="M38" s="125">
        <f t="shared" si="7"/>
        <v>42500</v>
      </c>
      <c r="N38" s="125"/>
      <c r="O38" s="125">
        <v>15000</v>
      </c>
      <c r="P38" s="125">
        <v>70000</v>
      </c>
      <c r="Q38" s="124">
        <f t="shared" si="8"/>
        <v>105000</v>
      </c>
      <c r="R38" s="125">
        <v>30000</v>
      </c>
      <c r="S38" s="124">
        <f t="shared" si="2"/>
        <v>45000</v>
      </c>
    </row>
    <row r="39" spans="2:20" ht="19.5" customHeight="1">
      <c r="B39" s="240" t="s">
        <v>153</v>
      </c>
      <c r="C39" s="14" t="s">
        <v>219</v>
      </c>
      <c r="D39" s="14" t="s">
        <v>180</v>
      </c>
      <c r="E39" s="15" t="s">
        <v>58</v>
      </c>
      <c r="F39" s="9"/>
      <c r="G39" s="83" t="s">
        <v>92</v>
      </c>
      <c r="H39" s="125"/>
      <c r="J39" s="53" t="s">
        <v>109</v>
      </c>
      <c r="K39" s="76"/>
      <c r="M39" s="125">
        <f t="shared" si="7"/>
        <v>22500</v>
      </c>
      <c r="N39" s="125"/>
      <c r="O39" s="125">
        <v>25000</v>
      </c>
      <c r="P39" s="125">
        <v>20000</v>
      </c>
      <c r="Q39" s="124">
        <f t="shared" si="8"/>
        <v>30000</v>
      </c>
      <c r="R39" s="125">
        <v>18000</v>
      </c>
      <c r="S39" s="124">
        <f t="shared" si="2"/>
        <v>27000</v>
      </c>
    </row>
    <row r="40" spans="2:20" ht="19.5" customHeight="1">
      <c r="B40" s="241"/>
      <c r="C40" s="14" t="s">
        <v>221</v>
      </c>
      <c r="D40" s="14" t="s">
        <v>180</v>
      </c>
      <c r="E40" s="15" t="s">
        <v>59</v>
      </c>
      <c r="F40" s="9"/>
      <c r="G40" s="83" t="s">
        <v>92</v>
      </c>
      <c r="H40" s="125"/>
      <c r="J40" s="53" t="s">
        <v>109</v>
      </c>
      <c r="K40" s="76"/>
      <c r="M40" s="125">
        <f t="shared" si="7"/>
        <v>22500</v>
      </c>
      <c r="N40" s="125"/>
      <c r="O40" s="125">
        <v>25000</v>
      </c>
      <c r="P40" s="125">
        <v>20000</v>
      </c>
      <c r="Q40" s="124">
        <f t="shared" si="8"/>
        <v>30000</v>
      </c>
      <c r="R40" s="125">
        <v>18000</v>
      </c>
      <c r="S40" s="124">
        <f t="shared" si="2"/>
        <v>27000</v>
      </c>
    </row>
    <row r="41" spans="2:20" ht="19.5" customHeight="1">
      <c r="B41" s="73" t="s">
        <v>154</v>
      </c>
      <c r="C41" s="14" t="s">
        <v>75</v>
      </c>
      <c r="D41" s="13" t="s">
        <v>32</v>
      </c>
      <c r="E41" s="15" t="s">
        <v>140</v>
      </c>
      <c r="F41" s="9"/>
      <c r="G41" s="83" t="s">
        <v>92</v>
      </c>
      <c r="H41" s="125"/>
      <c r="J41" s="53" t="s">
        <v>109</v>
      </c>
      <c r="K41" s="76"/>
      <c r="M41" s="125">
        <f t="shared" si="7"/>
        <v>30250</v>
      </c>
      <c r="N41" s="125"/>
      <c r="O41" s="125">
        <v>40500</v>
      </c>
      <c r="P41" s="125">
        <v>20000</v>
      </c>
      <c r="Q41" s="124">
        <f t="shared" si="8"/>
        <v>30000</v>
      </c>
      <c r="R41" s="125">
        <v>18000</v>
      </c>
      <c r="S41" s="124">
        <f t="shared" si="2"/>
        <v>27000</v>
      </c>
    </row>
    <row r="42" spans="2:20" ht="19.5" customHeight="1">
      <c r="B42" s="55" t="s">
        <v>60</v>
      </c>
      <c r="C42" s="181"/>
      <c r="D42" s="13" t="s">
        <v>76</v>
      </c>
      <c r="E42" s="102" t="s">
        <v>61</v>
      </c>
      <c r="F42" s="11"/>
      <c r="G42" s="83" t="s">
        <v>92</v>
      </c>
      <c r="H42" s="125"/>
      <c r="J42" s="53" t="s">
        <v>109</v>
      </c>
      <c r="K42" s="76"/>
      <c r="M42" s="125">
        <f t="shared" si="7"/>
        <v>13000</v>
      </c>
      <c r="N42" s="125"/>
      <c r="O42" s="125">
        <v>10000</v>
      </c>
      <c r="P42" s="125">
        <v>16000</v>
      </c>
      <c r="Q42" s="124">
        <f t="shared" si="8"/>
        <v>24000</v>
      </c>
      <c r="R42" s="125">
        <v>16000</v>
      </c>
      <c r="S42" s="124">
        <f t="shared" si="2"/>
        <v>24000</v>
      </c>
    </row>
    <row r="43" spans="2:20" ht="19.5" customHeight="1">
      <c r="B43" s="18" t="s">
        <v>223</v>
      </c>
      <c r="C43" s="14" t="s">
        <v>122</v>
      </c>
      <c r="D43" s="13" t="s">
        <v>123</v>
      </c>
      <c r="E43" s="102" t="s">
        <v>124</v>
      </c>
      <c r="F43" s="90"/>
      <c r="G43" s="83" t="s">
        <v>128</v>
      </c>
      <c r="H43" s="125"/>
      <c r="J43" s="53" t="s">
        <v>109</v>
      </c>
      <c r="K43" s="76"/>
      <c r="M43" s="125">
        <f t="shared" si="7"/>
        <v>5750</v>
      </c>
      <c r="N43" s="125"/>
      <c r="O43" s="125">
        <v>8000</v>
      </c>
      <c r="P43" s="125">
        <v>3500</v>
      </c>
      <c r="Q43" s="124">
        <f t="shared" si="8"/>
        <v>5250</v>
      </c>
      <c r="R43" s="125">
        <v>3500</v>
      </c>
      <c r="S43" s="124">
        <f t="shared" si="2"/>
        <v>5250</v>
      </c>
    </row>
    <row r="44" spans="2:20" ht="19.5" customHeight="1">
      <c r="B44" s="18" t="s">
        <v>62</v>
      </c>
      <c r="C44" s="36" t="s">
        <v>129</v>
      </c>
      <c r="D44" s="15" t="s">
        <v>6</v>
      </c>
      <c r="E44" s="95" t="s">
        <v>145</v>
      </c>
      <c r="F44" s="28" t="s">
        <v>225</v>
      </c>
      <c r="G44" s="83" t="s">
        <v>92</v>
      </c>
      <c r="H44" s="125"/>
      <c r="J44" s="53" t="s">
        <v>109</v>
      </c>
      <c r="K44" s="76"/>
      <c r="M44" s="125">
        <f t="shared" si="7"/>
        <v>12700</v>
      </c>
      <c r="N44" s="125">
        <v>14100</v>
      </c>
      <c r="O44" s="125">
        <v>13000</v>
      </c>
      <c r="P44" s="125">
        <v>11000</v>
      </c>
      <c r="Q44" s="124">
        <f t="shared" si="8"/>
        <v>16500</v>
      </c>
      <c r="R44" s="125">
        <v>10000</v>
      </c>
      <c r="S44" s="124">
        <f t="shared" si="2"/>
        <v>15000</v>
      </c>
    </row>
    <row r="45" spans="2:20" ht="19.5" customHeight="1">
      <c r="B45" s="38" t="s">
        <v>63</v>
      </c>
      <c r="C45" s="36" t="s">
        <v>155</v>
      </c>
      <c r="D45" s="13" t="s">
        <v>23</v>
      </c>
      <c r="E45" s="15" t="s">
        <v>64</v>
      </c>
      <c r="F45" s="28"/>
      <c r="G45" s="83" t="s">
        <v>92</v>
      </c>
      <c r="H45" s="125"/>
      <c r="J45" s="53" t="s">
        <v>109</v>
      </c>
      <c r="K45" s="76"/>
      <c r="M45" s="125">
        <f t="shared" si="7"/>
        <v>5000</v>
      </c>
      <c r="N45" s="125"/>
      <c r="O45" s="125">
        <v>6000</v>
      </c>
      <c r="P45" s="125">
        <v>4000</v>
      </c>
      <c r="Q45" s="124">
        <f t="shared" si="8"/>
        <v>6000</v>
      </c>
      <c r="R45" s="125">
        <v>3600</v>
      </c>
      <c r="S45" s="124">
        <f t="shared" si="2"/>
        <v>5400</v>
      </c>
    </row>
    <row r="46" spans="2:20" ht="19.5" customHeight="1">
      <c r="B46" s="92"/>
      <c r="C46" s="36" t="s">
        <v>65</v>
      </c>
      <c r="D46" s="13" t="s">
        <v>23</v>
      </c>
      <c r="E46" s="15" t="s">
        <v>64</v>
      </c>
      <c r="F46" s="28"/>
      <c r="G46" s="83" t="s">
        <v>92</v>
      </c>
      <c r="H46" s="125"/>
      <c r="J46" s="53" t="s">
        <v>109</v>
      </c>
      <c r="K46" s="76"/>
      <c r="M46" s="125">
        <f t="shared" si="7"/>
        <v>4100</v>
      </c>
      <c r="N46" s="125"/>
      <c r="O46" s="125">
        <v>6000</v>
      </c>
      <c r="P46" s="125">
        <v>2200</v>
      </c>
      <c r="Q46" s="124">
        <f t="shared" si="8"/>
        <v>3300</v>
      </c>
      <c r="R46" s="125">
        <v>2000</v>
      </c>
      <c r="S46" s="124">
        <f t="shared" si="2"/>
        <v>3000</v>
      </c>
    </row>
    <row r="47" spans="2:20" ht="19.5" customHeight="1">
      <c r="B47" s="18" t="s">
        <v>88</v>
      </c>
      <c r="C47" s="101" t="s">
        <v>181</v>
      </c>
      <c r="D47" s="13" t="s">
        <v>66</v>
      </c>
      <c r="E47" s="15" t="s">
        <v>67</v>
      </c>
      <c r="F47" s="28"/>
      <c r="G47" s="83" t="s">
        <v>92</v>
      </c>
      <c r="H47" s="125"/>
      <c r="J47" s="53" t="s">
        <v>109</v>
      </c>
      <c r="K47" s="76"/>
      <c r="M47" s="125">
        <f t="shared" si="7"/>
        <v>27000</v>
      </c>
      <c r="N47" s="125"/>
      <c r="O47" s="125">
        <v>40000</v>
      </c>
      <c r="P47" s="125">
        <v>14000</v>
      </c>
      <c r="Q47" s="124">
        <f t="shared" si="8"/>
        <v>21000</v>
      </c>
      <c r="R47" s="125">
        <v>13000</v>
      </c>
      <c r="S47" s="124">
        <f t="shared" si="2"/>
        <v>19500</v>
      </c>
    </row>
    <row r="48" spans="2:20" ht="19.5" customHeight="1">
      <c r="B48" s="18" t="s">
        <v>20</v>
      </c>
      <c r="C48" s="36" t="s">
        <v>71</v>
      </c>
      <c r="D48" s="13" t="s">
        <v>11</v>
      </c>
      <c r="E48" s="95" t="s">
        <v>34</v>
      </c>
      <c r="F48" s="28"/>
      <c r="G48" s="83" t="s">
        <v>92</v>
      </c>
      <c r="H48" s="125"/>
      <c r="J48" s="53" t="s">
        <v>109</v>
      </c>
      <c r="K48" s="76"/>
      <c r="M48" s="125">
        <f t="shared" si="7"/>
        <v>6250</v>
      </c>
      <c r="N48" s="125"/>
      <c r="O48" s="125">
        <v>7000</v>
      </c>
      <c r="P48" s="125">
        <v>5500</v>
      </c>
      <c r="Q48" s="124">
        <f t="shared" si="8"/>
        <v>8250</v>
      </c>
      <c r="R48" s="125">
        <v>5000</v>
      </c>
      <c r="S48" s="124">
        <f t="shared" si="2"/>
        <v>7500</v>
      </c>
    </row>
    <row r="49" spans="2:19" ht="19.5" customHeight="1">
      <c r="B49" s="182" t="s">
        <v>156</v>
      </c>
      <c r="C49" s="181"/>
      <c r="D49" s="13" t="s">
        <v>6</v>
      </c>
      <c r="E49" s="15" t="s">
        <v>68</v>
      </c>
      <c r="F49" s="28"/>
      <c r="G49" s="83" t="s">
        <v>92</v>
      </c>
      <c r="H49" s="125"/>
      <c r="J49" s="53" t="s">
        <v>109</v>
      </c>
      <c r="K49" s="76"/>
      <c r="M49" s="125">
        <f t="shared" si="7"/>
        <v>6500</v>
      </c>
      <c r="N49" s="125"/>
      <c r="O49" s="125">
        <v>7000</v>
      </c>
      <c r="P49" s="125">
        <v>6000</v>
      </c>
      <c r="Q49" s="124">
        <f t="shared" si="8"/>
        <v>9000</v>
      </c>
      <c r="R49" s="125">
        <v>5500</v>
      </c>
      <c r="S49" s="124">
        <f t="shared" si="2"/>
        <v>8250</v>
      </c>
    </row>
    <row r="50" spans="2:19" ht="19.5" customHeight="1">
      <c r="B50" s="242" t="s">
        <v>176</v>
      </c>
      <c r="C50" s="243"/>
      <c r="D50" s="54" t="s">
        <v>6</v>
      </c>
      <c r="E50" s="15" t="s">
        <v>141</v>
      </c>
      <c r="F50" s="89"/>
      <c r="G50" s="84" t="s">
        <v>128</v>
      </c>
      <c r="H50" s="125"/>
      <c r="J50" s="53" t="s">
        <v>109</v>
      </c>
      <c r="K50" s="76"/>
      <c r="M50" s="125">
        <f t="shared" si="7"/>
        <v>27500</v>
      </c>
      <c r="N50" s="125"/>
      <c r="O50" s="125">
        <v>30000</v>
      </c>
      <c r="P50" s="125">
        <v>25000</v>
      </c>
      <c r="Q50" s="124">
        <f t="shared" si="8"/>
        <v>37500</v>
      </c>
      <c r="R50" s="125">
        <v>25000</v>
      </c>
      <c r="S50" s="124">
        <f t="shared" si="2"/>
        <v>37500</v>
      </c>
    </row>
    <row r="51" spans="2:19" ht="19.5" customHeight="1">
      <c r="B51" s="72" t="s">
        <v>146</v>
      </c>
      <c r="C51" s="94"/>
      <c r="D51" s="54" t="s">
        <v>6</v>
      </c>
      <c r="E51" s="95" t="s">
        <v>175</v>
      </c>
      <c r="F51" s="89"/>
      <c r="G51" s="84" t="s">
        <v>128</v>
      </c>
      <c r="H51" s="125"/>
      <c r="J51" s="53" t="s">
        <v>109</v>
      </c>
      <c r="K51" s="76"/>
      <c r="M51" s="125">
        <f t="shared" si="7"/>
        <v>15500</v>
      </c>
      <c r="N51" s="125"/>
      <c r="O51" s="125">
        <v>15000</v>
      </c>
      <c r="P51" s="125">
        <v>16000</v>
      </c>
      <c r="Q51" s="124">
        <f t="shared" si="8"/>
        <v>24000</v>
      </c>
      <c r="R51" s="125">
        <v>15000</v>
      </c>
      <c r="S51" s="124" t="e">
        <f>#REF!*1.5</f>
        <v>#REF!</v>
      </c>
    </row>
    <row r="52" spans="2:19" ht="19.5" customHeight="1">
      <c r="B52" s="18" t="s">
        <v>125</v>
      </c>
      <c r="C52" s="94" t="s">
        <v>208</v>
      </c>
      <c r="D52" s="54" t="s">
        <v>23</v>
      </c>
      <c r="E52" s="95" t="s">
        <v>126</v>
      </c>
      <c r="F52" s="89"/>
      <c r="G52" s="84" t="s">
        <v>128</v>
      </c>
      <c r="H52" s="125"/>
      <c r="J52" s="53" t="s">
        <v>109</v>
      </c>
      <c r="K52" s="76"/>
      <c r="M52" s="125">
        <f t="shared" si="7"/>
        <v>6850</v>
      </c>
      <c r="N52" s="125"/>
      <c r="O52" s="125">
        <v>6000</v>
      </c>
      <c r="P52" s="125">
        <v>7700</v>
      </c>
      <c r="Q52" s="124">
        <f t="shared" si="8"/>
        <v>11550</v>
      </c>
      <c r="R52" s="125">
        <v>7000</v>
      </c>
      <c r="S52" s="124">
        <f>R51*1.5</f>
        <v>22500</v>
      </c>
    </row>
    <row r="53" spans="2:19" ht="19.5" customHeight="1">
      <c r="B53" s="55" t="s">
        <v>142</v>
      </c>
      <c r="C53" s="74"/>
      <c r="D53" s="13" t="s">
        <v>105</v>
      </c>
      <c r="E53" s="15" t="s">
        <v>229</v>
      </c>
      <c r="F53" s="28"/>
      <c r="G53" s="150" t="s">
        <v>128</v>
      </c>
      <c r="H53" s="125"/>
      <c r="I53" s="58"/>
      <c r="J53" s="53" t="s">
        <v>109</v>
      </c>
      <c r="K53" s="76"/>
      <c r="M53" s="125">
        <f t="shared" si="7"/>
        <v>6650</v>
      </c>
      <c r="N53" s="125"/>
      <c r="O53" s="125">
        <v>8000</v>
      </c>
      <c r="P53" s="125">
        <v>5300</v>
      </c>
      <c r="Q53" s="124">
        <f t="shared" si="8"/>
        <v>7950</v>
      </c>
      <c r="R53" s="125">
        <v>4800</v>
      </c>
      <c r="S53" s="124">
        <f>R52*1.5</f>
        <v>10500</v>
      </c>
    </row>
    <row r="54" spans="2:19" ht="19.5" customHeight="1" thickBot="1">
      <c r="B54" s="75" t="s">
        <v>230</v>
      </c>
      <c r="C54" s="151"/>
      <c r="D54" s="16" t="s">
        <v>6</v>
      </c>
      <c r="E54" s="100" t="s">
        <v>127</v>
      </c>
      <c r="F54" s="152"/>
      <c r="G54" s="153" t="s">
        <v>231</v>
      </c>
      <c r="H54" s="122"/>
      <c r="I54" s="58"/>
      <c r="J54" s="70" t="s">
        <v>109</v>
      </c>
      <c r="K54" s="78"/>
      <c r="M54" s="155">
        <f t="shared" si="7"/>
        <v>25000</v>
      </c>
      <c r="N54" s="155"/>
      <c r="O54" s="155">
        <v>22000</v>
      </c>
      <c r="P54" s="155">
        <v>28000</v>
      </c>
      <c r="Q54" s="154">
        <f t="shared" si="8"/>
        <v>42000</v>
      </c>
      <c r="R54" s="155">
        <v>25000</v>
      </c>
      <c r="S54" s="124">
        <f>R53*1.5</f>
        <v>7200</v>
      </c>
    </row>
    <row r="55" spans="2:19" ht="16.5" thickBot="1">
      <c r="B55" s="3"/>
      <c r="F55" s="140"/>
      <c r="G55" s="140"/>
      <c r="M55" s="156">
        <f>SUM(M7:M54)</f>
        <v>983333.33333333337</v>
      </c>
      <c r="N55" s="156">
        <f>SUM(N7:N54)</f>
        <v>91800</v>
      </c>
      <c r="O55" s="156">
        <f>SUM(O7:O54)</f>
        <v>740000</v>
      </c>
      <c r="P55" s="156">
        <f>SUM(P7:P54)</f>
        <v>935700</v>
      </c>
      <c r="R55" s="156">
        <f>SUM(R7:R54)</f>
        <v>859900</v>
      </c>
      <c r="S55" s="158">
        <f>R54*1.5</f>
        <v>37500</v>
      </c>
    </row>
    <row r="56" spans="2:19" ht="16.5">
      <c r="B56" s="2" t="s">
        <v>136</v>
      </c>
      <c r="C56" s="64"/>
      <c r="D56" s="62"/>
      <c r="E56" s="62"/>
      <c r="F56" s="140"/>
      <c r="G56" s="140"/>
      <c r="M56" s="141">
        <f>M55*D58</f>
        <v>9833333.333333334</v>
      </c>
      <c r="N56" s="141">
        <f>N55*D58</f>
        <v>918000</v>
      </c>
      <c r="O56" s="141">
        <f>O55*D58</f>
        <v>7400000</v>
      </c>
      <c r="P56" s="141">
        <f>P55*D58</f>
        <v>9357000</v>
      </c>
      <c r="R56" s="141">
        <f>R55*D58</f>
        <v>8599000</v>
      </c>
    </row>
    <row r="57" spans="2:19" ht="16.5">
      <c r="B57" s="2" t="s">
        <v>211</v>
      </c>
      <c r="C57" s="64"/>
      <c r="D57" s="62"/>
      <c r="F57" s="140"/>
      <c r="G57" s="140"/>
      <c r="M57" s="156">
        <f>SUM(M12:M54)</f>
        <v>711333.33333333326</v>
      </c>
      <c r="N57" s="156">
        <f>SUM(N12:N54)</f>
        <v>91800</v>
      </c>
      <c r="O57" s="156">
        <f>SUM(O12:O54)</f>
        <v>740000</v>
      </c>
      <c r="P57" s="156">
        <f>SUM(P12:P54)</f>
        <v>663700</v>
      </c>
      <c r="Q57" s="140"/>
      <c r="R57" s="156">
        <f>SUM(R12:R54)</f>
        <v>587900</v>
      </c>
    </row>
    <row r="58" spans="2:19" ht="16.5">
      <c r="B58" s="59"/>
      <c r="C58" s="112" t="s">
        <v>213</v>
      </c>
      <c r="D58" s="143">
        <v>10</v>
      </c>
      <c r="F58" s="140"/>
      <c r="G58" s="140"/>
      <c r="M58" s="138">
        <f>M57*D58</f>
        <v>7113333.3333333321</v>
      </c>
      <c r="N58" s="138">
        <f>N57*D58</f>
        <v>918000</v>
      </c>
      <c r="O58" s="138">
        <f>O57*D58</f>
        <v>7400000</v>
      </c>
      <c r="P58" s="138">
        <f>P57*D58</f>
        <v>6637000</v>
      </c>
      <c r="Q58" s="140"/>
      <c r="R58" s="138">
        <f>R57*D58</f>
        <v>5879000</v>
      </c>
    </row>
    <row r="59" spans="2:19" ht="16.5">
      <c r="B59" s="59" t="s">
        <v>134</v>
      </c>
      <c r="D59" s="20"/>
      <c r="F59" s="140"/>
      <c r="G59" s="140"/>
      <c r="M59" s="145">
        <f>M57/R57-1</f>
        <v>0.20995634178148204</v>
      </c>
      <c r="N59" s="146">
        <f>N57/R57-1</f>
        <v>-0.8438509950671883</v>
      </c>
      <c r="O59" s="145">
        <f>O57/R57-1</f>
        <v>0.25871746895730574</v>
      </c>
      <c r="P59" s="145">
        <f>P57/R57-1</f>
        <v>0.12893349209049165</v>
      </c>
    </row>
    <row r="60" spans="2:19">
      <c r="F60" s="140"/>
      <c r="G60" s="140"/>
    </row>
  </sheetData>
  <mergeCells count="52">
    <mergeCell ref="S35:S36"/>
    <mergeCell ref="B37:C37"/>
    <mergeCell ref="B39:B40"/>
    <mergeCell ref="B50:C50"/>
    <mergeCell ref="H5:H6"/>
    <mergeCell ref="J5:J6"/>
    <mergeCell ref="K5:K6"/>
    <mergeCell ref="H26:H27"/>
    <mergeCell ref="Q24:Q25"/>
    <mergeCell ref="R24:R25"/>
    <mergeCell ref="S24:S25"/>
    <mergeCell ref="B33:C33"/>
    <mergeCell ref="M35:M36"/>
    <mergeCell ref="N35:N36"/>
    <mergeCell ref="O35:O36"/>
    <mergeCell ref="P35:P36"/>
    <mergeCell ref="Q35:Q36"/>
    <mergeCell ref="R35:R36"/>
    <mergeCell ref="E24:E25"/>
    <mergeCell ref="G24:G25"/>
    <mergeCell ref="M24:M25"/>
    <mergeCell ref="N24:N25"/>
    <mergeCell ref="O24:O25"/>
    <mergeCell ref="P24:P25"/>
    <mergeCell ref="B24:B25"/>
    <mergeCell ref="C24:C25"/>
    <mergeCell ref="B8:C8"/>
    <mergeCell ref="B9:C9"/>
    <mergeCell ref="B10:C10"/>
    <mergeCell ref="B11:C11"/>
    <mergeCell ref="B12:C12"/>
    <mergeCell ref="B13:C13"/>
    <mergeCell ref="B14:C14"/>
    <mergeCell ref="B15:C15"/>
    <mergeCell ref="B19:C19"/>
    <mergeCell ref="B20:C20"/>
    <mergeCell ref="B21:B22"/>
    <mergeCell ref="O5:O6"/>
    <mergeCell ref="P5:P6"/>
    <mergeCell ref="Q5:Q6"/>
    <mergeCell ref="R5:R6"/>
    <mergeCell ref="S5:S6"/>
    <mergeCell ref="G5:G6"/>
    <mergeCell ref="M5:M6"/>
    <mergeCell ref="N5:N6"/>
    <mergeCell ref="B7:C7"/>
    <mergeCell ref="C1:F1"/>
    <mergeCell ref="B3:C3"/>
    <mergeCell ref="B5:C6"/>
    <mergeCell ref="D5:D6"/>
    <mergeCell ref="E5:E6"/>
    <mergeCell ref="F5:F6"/>
  </mergeCells>
  <phoneticPr fontId="4"/>
  <printOptions horizontalCentered="1"/>
  <pageMargins left="0.39370078740157483" right="0.39370078740157483" top="0.78740157480314965" bottom="0.78740157480314965" header="0.31496062992125984" footer="0.31496062992125984"/>
  <pageSetup paperSize="9" scale="66" fitToWidth="3" orientation="portrait" horizontalDpi="300" verticalDpi="300" r:id="rId1"/>
  <headerFooter alignWithMargins="0"/>
  <colBreaks count="1" manualBreakCount="1">
    <brk id="12" max="59"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57F1E-3216-4B69-83C1-8895F6B07ECC}">
  <dimension ref="B1:T58"/>
  <sheetViews>
    <sheetView view="pageBreakPreview" zoomScale="70" zoomScaleNormal="100" zoomScaleSheetLayoutView="70" workbookViewId="0">
      <selection activeCell="B1" sqref="B1"/>
    </sheetView>
  </sheetViews>
  <sheetFormatPr defaultRowHeight="15.75" outlineLevelCol="1"/>
  <cols>
    <col min="1" max="1" width="1.25" style="1" customWidth="1"/>
    <col min="2" max="2" width="16.5" style="2" customWidth="1"/>
    <col min="3" max="3" width="16.5" style="20" customWidth="1"/>
    <col min="4" max="4" width="12.625" style="1" customWidth="1"/>
    <col min="5" max="5" width="15.75" style="1" customWidth="1"/>
    <col min="6" max="6" width="21.75" style="1" customWidth="1"/>
    <col min="7" max="7" width="5" style="1" customWidth="1"/>
    <col min="8" max="8" width="11" style="140" customWidth="1"/>
    <col min="9" max="9" width="3.375" style="1" customWidth="1"/>
    <col min="10" max="10" width="5.125" style="1" customWidth="1"/>
    <col min="11" max="11" width="11" style="140" customWidth="1"/>
    <col min="12" max="12" width="3.375" style="1" customWidth="1"/>
    <col min="13" max="16" width="10.875" style="1" hidden="1" customWidth="1" outlineLevel="1"/>
    <col min="17" max="17" width="6.375" style="157" hidden="1" customWidth="1" outlineLevel="1"/>
    <col min="18" max="18" width="11.5" style="1" hidden="1" customWidth="1" outlineLevel="1"/>
    <col min="19" max="19" width="6.375" style="157" hidden="1" customWidth="1" outlineLevel="1"/>
    <col min="20" max="20" width="10.375" style="1" customWidth="1" collapsed="1"/>
    <col min="21" max="254" width="8.875" style="1"/>
    <col min="255" max="255" width="1.25" style="1" customWidth="1"/>
    <col min="256" max="256" width="15.875" style="1" customWidth="1"/>
    <col min="257" max="257" width="26.125" style="1" bestFit="1" customWidth="1"/>
    <col min="258" max="258" width="10.5" style="1" bestFit="1" customWidth="1"/>
    <col min="259" max="259" width="13.125" style="1" bestFit="1" customWidth="1"/>
    <col min="260" max="260" width="12.25" style="1" bestFit="1" customWidth="1"/>
    <col min="261" max="262" width="8.875" style="1"/>
    <col min="263" max="263" width="13.5" style="1" customWidth="1"/>
    <col min="264" max="264" width="8.875" style="1"/>
    <col min="265" max="265" width="13.5" style="1" customWidth="1"/>
    <col min="266" max="266" width="8.875" style="1"/>
    <col min="267" max="267" width="32.5" style="1" bestFit="1" customWidth="1"/>
    <col min="268" max="510" width="8.875" style="1"/>
    <col min="511" max="511" width="1.25" style="1" customWidth="1"/>
    <col min="512" max="512" width="15.875" style="1" customWidth="1"/>
    <col min="513" max="513" width="26.125" style="1" bestFit="1" customWidth="1"/>
    <col min="514" max="514" width="10.5" style="1" bestFit="1" customWidth="1"/>
    <col min="515" max="515" width="13.125" style="1" bestFit="1" customWidth="1"/>
    <col min="516" max="516" width="12.25" style="1" bestFit="1" customWidth="1"/>
    <col min="517" max="518" width="8.875" style="1"/>
    <col min="519" max="519" width="13.5" style="1" customWidth="1"/>
    <col min="520" max="520" width="8.875" style="1"/>
    <col min="521" max="521" width="13.5" style="1" customWidth="1"/>
    <col min="522" max="522" width="8.875" style="1"/>
    <col min="523" max="523" width="32.5" style="1" bestFit="1" customWidth="1"/>
    <col min="524" max="766" width="8.875" style="1"/>
    <col min="767" max="767" width="1.25" style="1" customWidth="1"/>
    <col min="768" max="768" width="15.875" style="1" customWidth="1"/>
    <col min="769" max="769" width="26.125" style="1" bestFit="1" customWidth="1"/>
    <col min="770" max="770" width="10.5" style="1" bestFit="1" customWidth="1"/>
    <col min="771" max="771" width="13.125" style="1" bestFit="1" customWidth="1"/>
    <col min="772" max="772" width="12.25" style="1" bestFit="1" customWidth="1"/>
    <col min="773" max="774" width="8.875" style="1"/>
    <col min="775" max="775" width="13.5" style="1" customWidth="1"/>
    <col min="776" max="776" width="8.875" style="1"/>
    <col min="777" max="777" width="13.5" style="1" customWidth="1"/>
    <col min="778" max="778" width="8.875" style="1"/>
    <col min="779" max="779" width="32.5" style="1" bestFit="1" customWidth="1"/>
    <col min="780" max="1022" width="8.875" style="1"/>
    <col min="1023" max="1023" width="1.25" style="1" customWidth="1"/>
    <col min="1024" max="1024" width="15.875" style="1" customWidth="1"/>
    <col min="1025" max="1025" width="26.125" style="1" bestFit="1" customWidth="1"/>
    <col min="1026" max="1026" width="10.5" style="1" bestFit="1" customWidth="1"/>
    <col min="1027" max="1027" width="13.125" style="1" bestFit="1" customWidth="1"/>
    <col min="1028" max="1028" width="12.25" style="1" bestFit="1" customWidth="1"/>
    <col min="1029" max="1030" width="8.875" style="1"/>
    <col min="1031" max="1031" width="13.5" style="1" customWidth="1"/>
    <col min="1032" max="1032" width="8.875" style="1"/>
    <col min="1033" max="1033" width="13.5" style="1" customWidth="1"/>
    <col min="1034" max="1034" width="8.875" style="1"/>
    <col min="1035" max="1035" width="32.5" style="1" bestFit="1" customWidth="1"/>
    <col min="1036" max="1278" width="8.875" style="1"/>
    <col min="1279" max="1279" width="1.25" style="1" customWidth="1"/>
    <col min="1280" max="1280" width="15.875" style="1" customWidth="1"/>
    <col min="1281" max="1281" width="26.125" style="1" bestFit="1" customWidth="1"/>
    <col min="1282" max="1282" width="10.5" style="1" bestFit="1" customWidth="1"/>
    <col min="1283" max="1283" width="13.125" style="1" bestFit="1" customWidth="1"/>
    <col min="1284" max="1284" width="12.25" style="1" bestFit="1" customWidth="1"/>
    <col min="1285" max="1286" width="8.875" style="1"/>
    <col min="1287" max="1287" width="13.5" style="1" customWidth="1"/>
    <col min="1288" max="1288" width="8.875" style="1"/>
    <col min="1289" max="1289" width="13.5" style="1" customWidth="1"/>
    <col min="1290" max="1290" width="8.875" style="1"/>
    <col min="1291" max="1291" width="32.5" style="1" bestFit="1" customWidth="1"/>
    <col min="1292" max="1534" width="8.875" style="1"/>
    <col min="1535" max="1535" width="1.25" style="1" customWidth="1"/>
    <col min="1536" max="1536" width="15.875" style="1" customWidth="1"/>
    <col min="1537" max="1537" width="26.125" style="1" bestFit="1" customWidth="1"/>
    <col min="1538" max="1538" width="10.5" style="1" bestFit="1" customWidth="1"/>
    <col min="1539" max="1539" width="13.125" style="1" bestFit="1" customWidth="1"/>
    <col min="1540" max="1540" width="12.25" style="1" bestFit="1" customWidth="1"/>
    <col min="1541" max="1542" width="8.875" style="1"/>
    <col min="1543" max="1543" width="13.5" style="1" customWidth="1"/>
    <col min="1544" max="1544" width="8.875" style="1"/>
    <col min="1545" max="1545" width="13.5" style="1" customWidth="1"/>
    <col min="1546" max="1546" width="8.875" style="1"/>
    <col min="1547" max="1547" width="32.5" style="1" bestFit="1" customWidth="1"/>
    <col min="1548" max="1790" width="8.875" style="1"/>
    <col min="1791" max="1791" width="1.25" style="1" customWidth="1"/>
    <col min="1792" max="1792" width="15.875" style="1" customWidth="1"/>
    <col min="1793" max="1793" width="26.125" style="1" bestFit="1" customWidth="1"/>
    <col min="1794" max="1794" width="10.5" style="1" bestFit="1" customWidth="1"/>
    <col min="1795" max="1795" width="13.125" style="1" bestFit="1" customWidth="1"/>
    <col min="1796" max="1796" width="12.25" style="1" bestFit="1" customWidth="1"/>
    <col min="1797" max="1798" width="8.875" style="1"/>
    <col min="1799" max="1799" width="13.5" style="1" customWidth="1"/>
    <col min="1800" max="1800" width="8.875" style="1"/>
    <col min="1801" max="1801" width="13.5" style="1" customWidth="1"/>
    <col min="1802" max="1802" width="8.875" style="1"/>
    <col min="1803" max="1803" width="32.5" style="1" bestFit="1" customWidth="1"/>
    <col min="1804" max="2046" width="8.875" style="1"/>
    <col min="2047" max="2047" width="1.25" style="1" customWidth="1"/>
    <col min="2048" max="2048" width="15.875" style="1" customWidth="1"/>
    <col min="2049" max="2049" width="26.125" style="1" bestFit="1" customWidth="1"/>
    <col min="2050" max="2050" width="10.5" style="1" bestFit="1" customWidth="1"/>
    <col min="2051" max="2051" width="13.125" style="1" bestFit="1" customWidth="1"/>
    <col min="2052" max="2052" width="12.25" style="1" bestFit="1" customWidth="1"/>
    <col min="2053" max="2054" width="8.875" style="1"/>
    <col min="2055" max="2055" width="13.5" style="1" customWidth="1"/>
    <col min="2056" max="2056" width="8.875" style="1"/>
    <col min="2057" max="2057" width="13.5" style="1" customWidth="1"/>
    <col min="2058" max="2058" width="8.875" style="1"/>
    <col min="2059" max="2059" width="32.5" style="1" bestFit="1" customWidth="1"/>
    <col min="2060" max="2302" width="8.875" style="1"/>
    <col min="2303" max="2303" width="1.25" style="1" customWidth="1"/>
    <col min="2304" max="2304" width="15.875" style="1" customWidth="1"/>
    <col min="2305" max="2305" width="26.125" style="1" bestFit="1" customWidth="1"/>
    <col min="2306" max="2306" width="10.5" style="1" bestFit="1" customWidth="1"/>
    <col min="2307" max="2307" width="13.125" style="1" bestFit="1" customWidth="1"/>
    <col min="2308" max="2308" width="12.25" style="1" bestFit="1" customWidth="1"/>
    <col min="2309" max="2310" width="8.875" style="1"/>
    <col min="2311" max="2311" width="13.5" style="1" customWidth="1"/>
    <col min="2312" max="2312" width="8.875" style="1"/>
    <col min="2313" max="2313" width="13.5" style="1" customWidth="1"/>
    <col min="2314" max="2314" width="8.875" style="1"/>
    <col min="2315" max="2315" width="32.5" style="1" bestFit="1" customWidth="1"/>
    <col min="2316" max="2558" width="8.875" style="1"/>
    <col min="2559" max="2559" width="1.25" style="1" customWidth="1"/>
    <col min="2560" max="2560" width="15.875" style="1" customWidth="1"/>
    <col min="2561" max="2561" width="26.125" style="1" bestFit="1" customWidth="1"/>
    <col min="2562" max="2562" width="10.5" style="1" bestFit="1" customWidth="1"/>
    <col min="2563" max="2563" width="13.125" style="1" bestFit="1" customWidth="1"/>
    <col min="2564" max="2564" width="12.25" style="1" bestFit="1" customWidth="1"/>
    <col min="2565" max="2566" width="8.875" style="1"/>
    <col min="2567" max="2567" width="13.5" style="1" customWidth="1"/>
    <col min="2568" max="2568" width="8.875" style="1"/>
    <col min="2569" max="2569" width="13.5" style="1" customWidth="1"/>
    <col min="2570" max="2570" width="8.875" style="1"/>
    <col min="2571" max="2571" width="32.5" style="1" bestFit="1" customWidth="1"/>
    <col min="2572" max="2814" width="8.875" style="1"/>
    <col min="2815" max="2815" width="1.25" style="1" customWidth="1"/>
    <col min="2816" max="2816" width="15.875" style="1" customWidth="1"/>
    <col min="2817" max="2817" width="26.125" style="1" bestFit="1" customWidth="1"/>
    <col min="2818" max="2818" width="10.5" style="1" bestFit="1" customWidth="1"/>
    <col min="2819" max="2819" width="13.125" style="1" bestFit="1" customWidth="1"/>
    <col min="2820" max="2820" width="12.25" style="1" bestFit="1" customWidth="1"/>
    <col min="2821" max="2822" width="8.875" style="1"/>
    <col min="2823" max="2823" width="13.5" style="1" customWidth="1"/>
    <col min="2824" max="2824" width="8.875" style="1"/>
    <col min="2825" max="2825" width="13.5" style="1" customWidth="1"/>
    <col min="2826" max="2826" width="8.875" style="1"/>
    <col min="2827" max="2827" width="32.5" style="1" bestFit="1" customWidth="1"/>
    <col min="2828" max="3070" width="8.875" style="1"/>
    <col min="3071" max="3071" width="1.25" style="1" customWidth="1"/>
    <col min="3072" max="3072" width="15.875" style="1" customWidth="1"/>
    <col min="3073" max="3073" width="26.125" style="1" bestFit="1" customWidth="1"/>
    <col min="3074" max="3074" width="10.5" style="1" bestFit="1" customWidth="1"/>
    <col min="3075" max="3075" width="13.125" style="1" bestFit="1" customWidth="1"/>
    <col min="3076" max="3076" width="12.25" style="1" bestFit="1" customWidth="1"/>
    <col min="3077" max="3078" width="8.875" style="1"/>
    <col min="3079" max="3079" width="13.5" style="1" customWidth="1"/>
    <col min="3080" max="3080" width="8.875" style="1"/>
    <col min="3081" max="3081" width="13.5" style="1" customWidth="1"/>
    <col min="3082" max="3082" width="8.875" style="1"/>
    <col min="3083" max="3083" width="32.5" style="1" bestFit="1" customWidth="1"/>
    <col min="3084" max="3326" width="8.875" style="1"/>
    <col min="3327" max="3327" width="1.25" style="1" customWidth="1"/>
    <col min="3328" max="3328" width="15.875" style="1" customWidth="1"/>
    <col min="3329" max="3329" width="26.125" style="1" bestFit="1" customWidth="1"/>
    <col min="3330" max="3330" width="10.5" style="1" bestFit="1" customWidth="1"/>
    <col min="3331" max="3331" width="13.125" style="1" bestFit="1" customWidth="1"/>
    <col min="3332" max="3332" width="12.25" style="1" bestFit="1" customWidth="1"/>
    <col min="3333" max="3334" width="8.875" style="1"/>
    <col min="3335" max="3335" width="13.5" style="1" customWidth="1"/>
    <col min="3336" max="3336" width="8.875" style="1"/>
    <col min="3337" max="3337" width="13.5" style="1" customWidth="1"/>
    <col min="3338" max="3338" width="8.875" style="1"/>
    <col min="3339" max="3339" width="32.5" style="1" bestFit="1" customWidth="1"/>
    <col min="3340" max="3582" width="8.875" style="1"/>
    <col min="3583" max="3583" width="1.25" style="1" customWidth="1"/>
    <col min="3584" max="3584" width="15.875" style="1" customWidth="1"/>
    <col min="3585" max="3585" width="26.125" style="1" bestFit="1" customWidth="1"/>
    <col min="3586" max="3586" width="10.5" style="1" bestFit="1" customWidth="1"/>
    <col min="3587" max="3587" width="13.125" style="1" bestFit="1" customWidth="1"/>
    <col min="3588" max="3588" width="12.25" style="1" bestFit="1" customWidth="1"/>
    <col min="3589" max="3590" width="8.875" style="1"/>
    <col min="3591" max="3591" width="13.5" style="1" customWidth="1"/>
    <col min="3592" max="3592" width="8.875" style="1"/>
    <col min="3593" max="3593" width="13.5" style="1" customWidth="1"/>
    <col min="3594" max="3594" width="8.875" style="1"/>
    <col min="3595" max="3595" width="32.5" style="1" bestFit="1" customWidth="1"/>
    <col min="3596" max="3838" width="8.875" style="1"/>
    <col min="3839" max="3839" width="1.25" style="1" customWidth="1"/>
    <col min="3840" max="3840" width="15.875" style="1" customWidth="1"/>
    <col min="3841" max="3841" width="26.125" style="1" bestFit="1" customWidth="1"/>
    <col min="3842" max="3842" width="10.5" style="1" bestFit="1" customWidth="1"/>
    <col min="3843" max="3843" width="13.125" style="1" bestFit="1" customWidth="1"/>
    <col min="3844" max="3844" width="12.25" style="1" bestFit="1" customWidth="1"/>
    <col min="3845" max="3846" width="8.875" style="1"/>
    <col min="3847" max="3847" width="13.5" style="1" customWidth="1"/>
    <col min="3848" max="3848" width="8.875" style="1"/>
    <col min="3849" max="3849" width="13.5" style="1" customWidth="1"/>
    <col min="3850" max="3850" width="8.875" style="1"/>
    <col min="3851" max="3851" width="32.5" style="1" bestFit="1" customWidth="1"/>
    <col min="3852" max="4094" width="8.875" style="1"/>
    <col min="4095" max="4095" width="1.25" style="1" customWidth="1"/>
    <col min="4096" max="4096" width="15.875" style="1" customWidth="1"/>
    <col min="4097" max="4097" width="26.125" style="1" bestFit="1" customWidth="1"/>
    <col min="4098" max="4098" width="10.5" style="1" bestFit="1" customWidth="1"/>
    <col min="4099" max="4099" width="13.125" style="1" bestFit="1" customWidth="1"/>
    <col min="4100" max="4100" width="12.25" style="1" bestFit="1" customWidth="1"/>
    <col min="4101" max="4102" width="8.875" style="1"/>
    <col min="4103" max="4103" width="13.5" style="1" customWidth="1"/>
    <col min="4104" max="4104" width="8.875" style="1"/>
    <col min="4105" max="4105" width="13.5" style="1" customWidth="1"/>
    <col min="4106" max="4106" width="8.875" style="1"/>
    <col min="4107" max="4107" width="32.5" style="1" bestFit="1" customWidth="1"/>
    <col min="4108" max="4350" width="8.875" style="1"/>
    <col min="4351" max="4351" width="1.25" style="1" customWidth="1"/>
    <col min="4352" max="4352" width="15.875" style="1" customWidth="1"/>
    <col min="4353" max="4353" width="26.125" style="1" bestFit="1" customWidth="1"/>
    <col min="4354" max="4354" width="10.5" style="1" bestFit="1" customWidth="1"/>
    <col min="4355" max="4355" width="13.125" style="1" bestFit="1" customWidth="1"/>
    <col min="4356" max="4356" width="12.25" style="1" bestFit="1" customWidth="1"/>
    <col min="4357" max="4358" width="8.875" style="1"/>
    <col min="4359" max="4359" width="13.5" style="1" customWidth="1"/>
    <col min="4360" max="4360" width="8.875" style="1"/>
    <col min="4361" max="4361" width="13.5" style="1" customWidth="1"/>
    <col min="4362" max="4362" width="8.875" style="1"/>
    <col min="4363" max="4363" width="32.5" style="1" bestFit="1" customWidth="1"/>
    <col min="4364" max="4606" width="8.875" style="1"/>
    <col min="4607" max="4607" width="1.25" style="1" customWidth="1"/>
    <col min="4608" max="4608" width="15.875" style="1" customWidth="1"/>
    <col min="4609" max="4609" width="26.125" style="1" bestFit="1" customWidth="1"/>
    <col min="4610" max="4610" width="10.5" style="1" bestFit="1" customWidth="1"/>
    <col min="4611" max="4611" width="13.125" style="1" bestFit="1" customWidth="1"/>
    <col min="4612" max="4612" width="12.25" style="1" bestFit="1" customWidth="1"/>
    <col min="4613" max="4614" width="8.875" style="1"/>
    <col min="4615" max="4615" width="13.5" style="1" customWidth="1"/>
    <col min="4616" max="4616" width="8.875" style="1"/>
    <col min="4617" max="4617" width="13.5" style="1" customWidth="1"/>
    <col min="4618" max="4618" width="8.875" style="1"/>
    <col min="4619" max="4619" width="32.5" style="1" bestFit="1" customWidth="1"/>
    <col min="4620" max="4862" width="8.875" style="1"/>
    <col min="4863" max="4863" width="1.25" style="1" customWidth="1"/>
    <col min="4864" max="4864" width="15.875" style="1" customWidth="1"/>
    <col min="4865" max="4865" width="26.125" style="1" bestFit="1" customWidth="1"/>
    <col min="4866" max="4866" width="10.5" style="1" bestFit="1" customWidth="1"/>
    <col min="4867" max="4867" width="13.125" style="1" bestFit="1" customWidth="1"/>
    <col min="4868" max="4868" width="12.25" style="1" bestFit="1" customWidth="1"/>
    <col min="4869" max="4870" width="8.875" style="1"/>
    <col min="4871" max="4871" width="13.5" style="1" customWidth="1"/>
    <col min="4872" max="4872" width="8.875" style="1"/>
    <col min="4873" max="4873" width="13.5" style="1" customWidth="1"/>
    <col min="4874" max="4874" width="8.875" style="1"/>
    <col min="4875" max="4875" width="32.5" style="1" bestFit="1" customWidth="1"/>
    <col min="4876" max="5118" width="8.875" style="1"/>
    <col min="5119" max="5119" width="1.25" style="1" customWidth="1"/>
    <col min="5120" max="5120" width="15.875" style="1" customWidth="1"/>
    <col min="5121" max="5121" width="26.125" style="1" bestFit="1" customWidth="1"/>
    <col min="5122" max="5122" width="10.5" style="1" bestFit="1" customWidth="1"/>
    <col min="5123" max="5123" width="13.125" style="1" bestFit="1" customWidth="1"/>
    <col min="5124" max="5124" width="12.25" style="1" bestFit="1" customWidth="1"/>
    <col min="5125" max="5126" width="8.875" style="1"/>
    <col min="5127" max="5127" width="13.5" style="1" customWidth="1"/>
    <col min="5128" max="5128" width="8.875" style="1"/>
    <col min="5129" max="5129" width="13.5" style="1" customWidth="1"/>
    <col min="5130" max="5130" width="8.875" style="1"/>
    <col min="5131" max="5131" width="32.5" style="1" bestFit="1" customWidth="1"/>
    <col min="5132" max="5374" width="8.875" style="1"/>
    <col min="5375" max="5375" width="1.25" style="1" customWidth="1"/>
    <col min="5376" max="5376" width="15.875" style="1" customWidth="1"/>
    <col min="5377" max="5377" width="26.125" style="1" bestFit="1" customWidth="1"/>
    <col min="5378" max="5378" width="10.5" style="1" bestFit="1" customWidth="1"/>
    <col min="5379" max="5379" width="13.125" style="1" bestFit="1" customWidth="1"/>
    <col min="5380" max="5380" width="12.25" style="1" bestFit="1" customWidth="1"/>
    <col min="5381" max="5382" width="8.875" style="1"/>
    <col min="5383" max="5383" width="13.5" style="1" customWidth="1"/>
    <col min="5384" max="5384" width="8.875" style="1"/>
    <col min="5385" max="5385" width="13.5" style="1" customWidth="1"/>
    <col min="5386" max="5386" width="8.875" style="1"/>
    <col min="5387" max="5387" width="32.5" style="1" bestFit="1" customWidth="1"/>
    <col min="5388" max="5630" width="8.875" style="1"/>
    <col min="5631" max="5631" width="1.25" style="1" customWidth="1"/>
    <col min="5632" max="5632" width="15.875" style="1" customWidth="1"/>
    <col min="5633" max="5633" width="26.125" style="1" bestFit="1" customWidth="1"/>
    <col min="5634" max="5634" width="10.5" style="1" bestFit="1" customWidth="1"/>
    <col min="5635" max="5635" width="13.125" style="1" bestFit="1" customWidth="1"/>
    <col min="5636" max="5636" width="12.25" style="1" bestFit="1" customWidth="1"/>
    <col min="5637" max="5638" width="8.875" style="1"/>
    <col min="5639" max="5639" width="13.5" style="1" customWidth="1"/>
    <col min="5640" max="5640" width="8.875" style="1"/>
    <col min="5641" max="5641" width="13.5" style="1" customWidth="1"/>
    <col min="5642" max="5642" width="8.875" style="1"/>
    <col min="5643" max="5643" width="32.5" style="1" bestFit="1" customWidth="1"/>
    <col min="5644" max="5886" width="8.875" style="1"/>
    <col min="5887" max="5887" width="1.25" style="1" customWidth="1"/>
    <col min="5888" max="5888" width="15.875" style="1" customWidth="1"/>
    <col min="5889" max="5889" width="26.125" style="1" bestFit="1" customWidth="1"/>
    <col min="5890" max="5890" width="10.5" style="1" bestFit="1" customWidth="1"/>
    <col min="5891" max="5891" width="13.125" style="1" bestFit="1" customWidth="1"/>
    <col min="5892" max="5892" width="12.25" style="1" bestFit="1" customWidth="1"/>
    <col min="5893" max="5894" width="8.875" style="1"/>
    <col min="5895" max="5895" width="13.5" style="1" customWidth="1"/>
    <col min="5896" max="5896" width="8.875" style="1"/>
    <col min="5897" max="5897" width="13.5" style="1" customWidth="1"/>
    <col min="5898" max="5898" width="8.875" style="1"/>
    <col min="5899" max="5899" width="32.5" style="1" bestFit="1" customWidth="1"/>
    <col min="5900" max="6142" width="8.875" style="1"/>
    <col min="6143" max="6143" width="1.25" style="1" customWidth="1"/>
    <col min="6144" max="6144" width="15.875" style="1" customWidth="1"/>
    <col min="6145" max="6145" width="26.125" style="1" bestFit="1" customWidth="1"/>
    <col min="6146" max="6146" width="10.5" style="1" bestFit="1" customWidth="1"/>
    <col min="6147" max="6147" width="13.125" style="1" bestFit="1" customWidth="1"/>
    <col min="6148" max="6148" width="12.25" style="1" bestFit="1" customWidth="1"/>
    <col min="6149" max="6150" width="8.875" style="1"/>
    <col min="6151" max="6151" width="13.5" style="1" customWidth="1"/>
    <col min="6152" max="6152" width="8.875" style="1"/>
    <col min="6153" max="6153" width="13.5" style="1" customWidth="1"/>
    <col min="6154" max="6154" width="8.875" style="1"/>
    <col min="6155" max="6155" width="32.5" style="1" bestFit="1" customWidth="1"/>
    <col min="6156" max="6398" width="8.875" style="1"/>
    <col min="6399" max="6399" width="1.25" style="1" customWidth="1"/>
    <col min="6400" max="6400" width="15.875" style="1" customWidth="1"/>
    <col min="6401" max="6401" width="26.125" style="1" bestFit="1" customWidth="1"/>
    <col min="6402" max="6402" width="10.5" style="1" bestFit="1" customWidth="1"/>
    <col min="6403" max="6403" width="13.125" style="1" bestFit="1" customWidth="1"/>
    <col min="6404" max="6404" width="12.25" style="1" bestFit="1" customWidth="1"/>
    <col min="6405" max="6406" width="8.875" style="1"/>
    <col min="6407" max="6407" width="13.5" style="1" customWidth="1"/>
    <col min="6408" max="6408" width="8.875" style="1"/>
    <col min="6409" max="6409" width="13.5" style="1" customWidth="1"/>
    <col min="6410" max="6410" width="8.875" style="1"/>
    <col min="6411" max="6411" width="32.5" style="1" bestFit="1" customWidth="1"/>
    <col min="6412" max="6654" width="8.875" style="1"/>
    <col min="6655" max="6655" width="1.25" style="1" customWidth="1"/>
    <col min="6656" max="6656" width="15.875" style="1" customWidth="1"/>
    <col min="6657" max="6657" width="26.125" style="1" bestFit="1" customWidth="1"/>
    <col min="6658" max="6658" width="10.5" style="1" bestFit="1" customWidth="1"/>
    <col min="6659" max="6659" width="13.125" style="1" bestFit="1" customWidth="1"/>
    <col min="6660" max="6660" width="12.25" style="1" bestFit="1" customWidth="1"/>
    <col min="6661" max="6662" width="8.875" style="1"/>
    <col min="6663" max="6663" width="13.5" style="1" customWidth="1"/>
    <col min="6664" max="6664" width="8.875" style="1"/>
    <col min="6665" max="6665" width="13.5" style="1" customWidth="1"/>
    <col min="6666" max="6666" width="8.875" style="1"/>
    <col min="6667" max="6667" width="32.5" style="1" bestFit="1" customWidth="1"/>
    <col min="6668" max="6910" width="8.875" style="1"/>
    <col min="6911" max="6911" width="1.25" style="1" customWidth="1"/>
    <col min="6912" max="6912" width="15.875" style="1" customWidth="1"/>
    <col min="6913" max="6913" width="26.125" style="1" bestFit="1" customWidth="1"/>
    <col min="6914" max="6914" width="10.5" style="1" bestFit="1" customWidth="1"/>
    <col min="6915" max="6915" width="13.125" style="1" bestFit="1" customWidth="1"/>
    <col min="6916" max="6916" width="12.25" style="1" bestFit="1" customWidth="1"/>
    <col min="6917" max="6918" width="8.875" style="1"/>
    <col min="6919" max="6919" width="13.5" style="1" customWidth="1"/>
    <col min="6920" max="6920" width="8.875" style="1"/>
    <col min="6921" max="6921" width="13.5" style="1" customWidth="1"/>
    <col min="6922" max="6922" width="8.875" style="1"/>
    <col min="6923" max="6923" width="32.5" style="1" bestFit="1" customWidth="1"/>
    <col min="6924" max="7166" width="8.875" style="1"/>
    <col min="7167" max="7167" width="1.25" style="1" customWidth="1"/>
    <col min="7168" max="7168" width="15.875" style="1" customWidth="1"/>
    <col min="7169" max="7169" width="26.125" style="1" bestFit="1" customWidth="1"/>
    <col min="7170" max="7170" width="10.5" style="1" bestFit="1" customWidth="1"/>
    <col min="7171" max="7171" width="13.125" style="1" bestFit="1" customWidth="1"/>
    <col min="7172" max="7172" width="12.25" style="1" bestFit="1" customWidth="1"/>
    <col min="7173" max="7174" width="8.875" style="1"/>
    <col min="7175" max="7175" width="13.5" style="1" customWidth="1"/>
    <col min="7176" max="7176" width="8.875" style="1"/>
    <col min="7177" max="7177" width="13.5" style="1" customWidth="1"/>
    <col min="7178" max="7178" width="8.875" style="1"/>
    <col min="7179" max="7179" width="32.5" style="1" bestFit="1" customWidth="1"/>
    <col min="7180" max="7422" width="8.875" style="1"/>
    <col min="7423" max="7423" width="1.25" style="1" customWidth="1"/>
    <col min="7424" max="7424" width="15.875" style="1" customWidth="1"/>
    <col min="7425" max="7425" width="26.125" style="1" bestFit="1" customWidth="1"/>
    <col min="7426" max="7426" width="10.5" style="1" bestFit="1" customWidth="1"/>
    <col min="7427" max="7427" width="13.125" style="1" bestFit="1" customWidth="1"/>
    <col min="7428" max="7428" width="12.25" style="1" bestFit="1" customWidth="1"/>
    <col min="7429" max="7430" width="8.875" style="1"/>
    <col min="7431" max="7431" width="13.5" style="1" customWidth="1"/>
    <col min="7432" max="7432" width="8.875" style="1"/>
    <col min="7433" max="7433" width="13.5" style="1" customWidth="1"/>
    <col min="7434" max="7434" width="8.875" style="1"/>
    <col min="7435" max="7435" width="32.5" style="1" bestFit="1" customWidth="1"/>
    <col min="7436" max="7678" width="8.875" style="1"/>
    <col min="7679" max="7679" width="1.25" style="1" customWidth="1"/>
    <col min="7680" max="7680" width="15.875" style="1" customWidth="1"/>
    <col min="7681" max="7681" width="26.125" style="1" bestFit="1" customWidth="1"/>
    <col min="7682" max="7682" width="10.5" style="1" bestFit="1" customWidth="1"/>
    <col min="7683" max="7683" width="13.125" style="1" bestFit="1" customWidth="1"/>
    <col min="7684" max="7684" width="12.25" style="1" bestFit="1" customWidth="1"/>
    <col min="7685" max="7686" width="8.875" style="1"/>
    <col min="7687" max="7687" width="13.5" style="1" customWidth="1"/>
    <col min="7688" max="7688" width="8.875" style="1"/>
    <col min="7689" max="7689" width="13.5" style="1" customWidth="1"/>
    <col min="7690" max="7690" width="8.875" style="1"/>
    <col min="7691" max="7691" width="32.5" style="1" bestFit="1" customWidth="1"/>
    <col min="7692" max="7934" width="8.875" style="1"/>
    <col min="7935" max="7935" width="1.25" style="1" customWidth="1"/>
    <col min="7936" max="7936" width="15.875" style="1" customWidth="1"/>
    <col min="7937" max="7937" width="26.125" style="1" bestFit="1" customWidth="1"/>
    <col min="7938" max="7938" width="10.5" style="1" bestFit="1" customWidth="1"/>
    <col min="7939" max="7939" width="13.125" style="1" bestFit="1" customWidth="1"/>
    <col min="7940" max="7940" width="12.25" style="1" bestFit="1" customWidth="1"/>
    <col min="7941" max="7942" width="8.875" style="1"/>
    <col min="7943" max="7943" width="13.5" style="1" customWidth="1"/>
    <col min="7944" max="7944" width="8.875" style="1"/>
    <col min="7945" max="7945" width="13.5" style="1" customWidth="1"/>
    <col min="7946" max="7946" width="8.875" style="1"/>
    <col min="7947" max="7947" width="32.5" style="1" bestFit="1" customWidth="1"/>
    <col min="7948" max="8190" width="8.875" style="1"/>
    <col min="8191" max="8191" width="1.25" style="1" customWidth="1"/>
    <col min="8192" max="8192" width="15.875" style="1" customWidth="1"/>
    <col min="8193" max="8193" width="26.125" style="1" bestFit="1" customWidth="1"/>
    <col min="8194" max="8194" width="10.5" style="1" bestFit="1" customWidth="1"/>
    <col min="8195" max="8195" width="13.125" style="1" bestFit="1" customWidth="1"/>
    <col min="8196" max="8196" width="12.25" style="1" bestFit="1" customWidth="1"/>
    <col min="8197" max="8198" width="8.875" style="1"/>
    <col min="8199" max="8199" width="13.5" style="1" customWidth="1"/>
    <col min="8200" max="8200" width="8.875" style="1"/>
    <col min="8201" max="8201" width="13.5" style="1" customWidth="1"/>
    <col min="8202" max="8202" width="8.875" style="1"/>
    <col min="8203" max="8203" width="32.5" style="1" bestFit="1" customWidth="1"/>
    <col min="8204" max="8446" width="8.875" style="1"/>
    <col min="8447" max="8447" width="1.25" style="1" customWidth="1"/>
    <col min="8448" max="8448" width="15.875" style="1" customWidth="1"/>
    <col min="8449" max="8449" width="26.125" style="1" bestFit="1" customWidth="1"/>
    <col min="8450" max="8450" width="10.5" style="1" bestFit="1" customWidth="1"/>
    <col min="8451" max="8451" width="13.125" style="1" bestFit="1" customWidth="1"/>
    <col min="8452" max="8452" width="12.25" style="1" bestFit="1" customWidth="1"/>
    <col min="8453" max="8454" width="8.875" style="1"/>
    <col min="8455" max="8455" width="13.5" style="1" customWidth="1"/>
    <col min="8456" max="8456" width="8.875" style="1"/>
    <col min="8457" max="8457" width="13.5" style="1" customWidth="1"/>
    <col min="8458" max="8458" width="8.875" style="1"/>
    <col min="8459" max="8459" width="32.5" style="1" bestFit="1" customWidth="1"/>
    <col min="8460" max="8702" width="8.875" style="1"/>
    <col min="8703" max="8703" width="1.25" style="1" customWidth="1"/>
    <col min="8704" max="8704" width="15.875" style="1" customWidth="1"/>
    <col min="8705" max="8705" width="26.125" style="1" bestFit="1" customWidth="1"/>
    <col min="8706" max="8706" width="10.5" style="1" bestFit="1" customWidth="1"/>
    <col min="8707" max="8707" width="13.125" style="1" bestFit="1" customWidth="1"/>
    <col min="8708" max="8708" width="12.25" style="1" bestFit="1" customWidth="1"/>
    <col min="8709" max="8710" width="8.875" style="1"/>
    <col min="8711" max="8711" width="13.5" style="1" customWidth="1"/>
    <col min="8712" max="8712" width="8.875" style="1"/>
    <col min="8713" max="8713" width="13.5" style="1" customWidth="1"/>
    <col min="8714" max="8714" width="8.875" style="1"/>
    <col min="8715" max="8715" width="32.5" style="1" bestFit="1" customWidth="1"/>
    <col min="8716" max="8958" width="8.875" style="1"/>
    <col min="8959" max="8959" width="1.25" style="1" customWidth="1"/>
    <col min="8960" max="8960" width="15.875" style="1" customWidth="1"/>
    <col min="8961" max="8961" width="26.125" style="1" bestFit="1" customWidth="1"/>
    <col min="8962" max="8962" width="10.5" style="1" bestFit="1" customWidth="1"/>
    <col min="8963" max="8963" width="13.125" style="1" bestFit="1" customWidth="1"/>
    <col min="8964" max="8964" width="12.25" style="1" bestFit="1" customWidth="1"/>
    <col min="8965" max="8966" width="8.875" style="1"/>
    <col min="8967" max="8967" width="13.5" style="1" customWidth="1"/>
    <col min="8968" max="8968" width="8.875" style="1"/>
    <col min="8969" max="8969" width="13.5" style="1" customWidth="1"/>
    <col min="8970" max="8970" width="8.875" style="1"/>
    <col min="8971" max="8971" width="32.5" style="1" bestFit="1" customWidth="1"/>
    <col min="8972" max="9214" width="8.875" style="1"/>
    <col min="9215" max="9215" width="1.25" style="1" customWidth="1"/>
    <col min="9216" max="9216" width="15.875" style="1" customWidth="1"/>
    <col min="9217" max="9217" width="26.125" style="1" bestFit="1" customWidth="1"/>
    <col min="9218" max="9218" width="10.5" style="1" bestFit="1" customWidth="1"/>
    <col min="9219" max="9219" width="13.125" style="1" bestFit="1" customWidth="1"/>
    <col min="9220" max="9220" width="12.25" style="1" bestFit="1" customWidth="1"/>
    <col min="9221" max="9222" width="8.875" style="1"/>
    <col min="9223" max="9223" width="13.5" style="1" customWidth="1"/>
    <col min="9224" max="9224" width="8.875" style="1"/>
    <col min="9225" max="9225" width="13.5" style="1" customWidth="1"/>
    <col min="9226" max="9226" width="8.875" style="1"/>
    <col min="9227" max="9227" width="32.5" style="1" bestFit="1" customWidth="1"/>
    <col min="9228" max="9470" width="8.875" style="1"/>
    <col min="9471" max="9471" width="1.25" style="1" customWidth="1"/>
    <col min="9472" max="9472" width="15.875" style="1" customWidth="1"/>
    <col min="9473" max="9473" width="26.125" style="1" bestFit="1" customWidth="1"/>
    <col min="9474" max="9474" width="10.5" style="1" bestFit="1" customWidth="1"/>
    <col min="9475" max="9475" width="13.125" style="1" bestFit="1" customWidth="1"/>
    <col min="9476" max="9476" width="12.25" style="1" bestFit="1" customWidth="1"/>
    <col min="9477" max="9478" width="8.875" style="1"/>
    <col min="9479" max="9479" width="13.5" style="1" customWidth="1"/>
    <col min="9480" max="9480" width="8.875" style="1"/>
    <col min="9481" max="9481" width="13.5" style="1" customWidth="1"/>
    <col min="9482" max="9482" width="8.875" style="1"/>
    <col min="9483" max="9483" width="32.5" style="1" bestFit="1" customWidth="1"/>
    <col min="9484" max="9726" width="8.875" style="1"/>
    <col min="9727" max="9727" width="1.25" style="1" customWidth="1"/>
    <col min="9728" max="9728" width="15.875" style="1" customWidth="1"/>
    <col min="9729" max="9729" width="26.125" style="1" bestFit="1" customWidth="1"/>
    <col min="9730" max="9730" width="10.5" style="1" bestFit="1" customWidth="1"/>
    <col min="9731" max="9731" width="13.125" style="1" bestFit="1" customWidth="1"/>
    <col min="9732" max="9732" width="12.25" style="1" bestFit="1" customWidth="1"/>
    <col min="9733" max="9734" width="8.875" style="1"/>
    <col min="9735" max="9735" width="13.5" style="1" customWidth="1"/>
    <col min="9736" max="9736" width="8.875" style="1"/>
    <col min="9737" max="9737" width="13.5" style="1" customWidth="1"/>
    <col min="9738" max="9738" width="8.875" style="1"/>
    <col min="9739" max="9739" width="32.5" style="1" bestFit="1" customWidth="1"/>
    <col min="9740" max="9982" width="8.875" style="1"/>
    <col min="9983" max="9983" width="1.25" style="1" customWidth="1"/>
    <col min="9984" max="9984" width="15.875" style="1" customWidth="1"/>
    <col min="9985" max="9985" width="26.125" style="1" bestFit="1" customWidth="1"/>
    <col min="9986" max="9986" width="10.5" style="1" bestFit="1" customWidth="1"/>
    <col min="9987" max="9987" width="13.125" style="1" bestFit="1" customWidth="1"/>
    <col min="9988" max="9988" width="12.25" style="1" bestFit="1" customWidth="1"/>
    <col min="9989" max="9990" width="8.875" style="1"/>
    <col min="9991" max="9991" width="13.5" style="1" customWidth="1"/>
    <col min="9992" max="9992" width="8.875" style="1"/>
    <col min="9993" max="9993" width="13.5" style="1" customWidth="1"/>
    <col min="9994" max="9994" width="8.875" style="1"/>
    <col min="9995" max="9995" width="32.5" style="1" bestFit="1" customWidth="1"/>
    <col min="9996" max="10238" width="8.875" style="1"/>
    <col min="10239" max="10239" width="1.25" style="1" customWidth="1"/>
    <col min="10240" max="10240" width="15.875" style="1" customWidth="1"/>
    <col min="10241" max="10241" width="26.125" style="1" bestFit="1" customWidth="1"/>
    <col min="10242" max="10242" width="10.5" style="1" bestFit="1" customWidth="1"/>
    <col min="10243" max="10243" width="13.125" style="1" bestFit="1" customWidth="1"/>
    <col min="10244" max="10244" width="12.25" style="1" bestFit="1" customWidth="1"/>
    <col min="10245" max="10246" width="8.875" style="1"/>
    <col min="10247" max="10247" width="13.5" style="1" customWidth="1"/>
    <col min="10248" max="10248" width="8.875" style="1"/>
    <col min="10249" max="10249" width="13.5" style="1" customWidth="1"/>
    <col min="10250" max="10250" width="8.875" style="1"/>
    <col min="10251" max="10251" width="32.5" style="1" bestFit="1" customWidth="1"/>
    <col min="10252" max="10494" width="8.875" style="1"/>
    <col min="10495" max="10495" width="1.25" style="1" customWidth="1"/>
    <col min="10496" max="10496" width="15.875" style="1" customWidth="1"/>
    <col min="10497" max="10497" width="26.125" style="1" bestFit="1" customWidth="1"/>
    <col min="10498" max="10498" width="10.5" style="1" bestFit="1" customWidth="1"/>
    <col min="10499" max="10499" width="13.125" style="1" bestFit="1" customWidth="1"/>
    <col min="10500" max="10500" width="12.25" style="1" bestFit="1" customWidth="1"/>
    <col min="10501" max="10502" width="8.875" style="1"/>
    <col min="10503" max="10503" width="13.5" style="1" customWidth="1"/>
    <col min="10504" max="10504" width="8.875" style="1"/>
    <col min="10505" max="10505" width="13.5" style="1" customWidth="1"/>
    <col min="10506" max="10506" width="8.875" style="1"/>
    <col min="10507" max="10507" width="32.5" style="1" bestFit="1" customWidth="1"/>
    <col min="10508" max="10750" width="8.875" style="1"/>
    <col min="10751" max="10751" width="1.25" style="1" customWidth="1"/>
    <col min="10752" max="10752" width="15.875" style="1" customWidth="1"/>
    <col min="10753" max="10753" width="26.125" style="1" bestFit="1" customWidth="1"/>
    <col min="10754" max="10754" width="10.5" style="1" bestFit="1" customWidth="1"/>
    <col min="10755" max="10755" width="13.125" style="1" bestFit="1" customWidth="1"/>
    <col min="10756" max="10756" width="12.25" style="1" bestFit="1" customWidth="1"/>
    <col min="10757" max="10758" width="8.875" style="1"/>
    <col min="10759" max="10759" width="13.5" style="1" customWidth="1"/>
    <col min="10760" max="10760" width="8.875" style="1"/>
    <col min="10761" max="10761" width="13.5" style="1" customWidth="1"/>
    <col min="10762" max="10762" width="8.875" style="1"/>
    <col min="10763" max="10763" width="32.5" style="1" bestFit="1" customWidth="1"/>
    <col min="10764" max="11006" width="8.875" style="1"/>
    <col min="11007" max="11007" width="1.25" style="1" customWidth="1"/>
    <col min="11008" max="11008" width="15.875" style="1" customWidth="1"/>
    <col min="11009" max="11009" width="26.125" style="1" bestFit="1" customWidth="1"/>
    <col min="11010" max="11010" width="10.5" style="1" bestFit="1" customWidth="1"/>
    <col min="11011" max="11011" width="13.125" style="1" bestFit="1" customWidth="1"/>
    <col min="11012" max="11012" width="12.25" style="1" bestFit="1" customWidth="1"/>
    <col min="11013" max="11014" width="8.875" style="1"/>
    <col min="11015" max="11015" width="13.5" style="1" customWidth="1"/>
    <col min="11016" max="11016" width="8.875" style="1"/>
    <col min="11017" max="11017" width="13.5" style="1" customWidth="1"/>
    <col min="11018" max="11018" width="8.875" style="1"/>
    <col min="11019" max="11019" width="32.5" style="1" bestFit="1" customWidth="1"/>
    <col min="11020" max="11262" width="8.875" style="1"/>
    <col min="11263" max="11263" width="1.25" style="1" customWidth="1"/>
    <col min="11264" max="11264" width="15.875" style="1" customWidth="1"/>
    <col min="11265" max="11265" width="26.125" style="1" bestFit="1" customWidth="1"/>
    <col min="11266" max="11266" width="10.5" style="1" bestFit="1" customWidth="1"/>
    <col min="11267" max="11267" width="13.125" style="1" bestFit="1" customWidth="1"/>
    <col min="11268" max="11268" width="12.25" style="1" bestFit="1" customWidth="1"/>
    <col min="11269" max="11270" width="8.875" style="1"/>
    <col min="11271" max="11271" width="13.5" style="1" customWidth="1"/>
    <col min="11272" max="11272" width="8.875" style="1"/>
    <col min="11273" max="11273" width="13.5" style="1" customWidth="1"/>
    <col min="11274" max="11274" width="8.875" style="1"/>
    <col min="11275" max="11275" width="32.5" style="1" bestFit="1" customWidth="1"/>
    <col min="11276" max="11518" width="8.875" style="1"/>
    <col min="11519" max="11519" width="1.25" style="1" customWidth="1"/>
    <col min="11520" max="11520" width="15.875" style="1" customWidth="1"/>
    <col min="11521" max="11521" width="26.125" style="1" bestFit="1" customWidth="1"/>
    <col min="11522" max="11522" width="10.5" style="1" bestFit="1" customWidth="1"/>
    <col min="11523" max="11523" width="13.125" style="1" bestFit="1" customWidth="1"/>
    <col min="11524" max="11524" width="12.25" style="1" bestFit="1" customWidth="1"/>
    <col min="11525" max="11526" width="8.875" style="1"/>
    <col min="11527" max="11527" width="13.5" style="1" customWidth="1"/>
    <col min="11528" max="11528" width="8.875" style="1"/>
    <col min="11529" max="11529" width="13.5" style="1" customWidth="1"/>
    <col min="11530" max="11530" width="8.875" style="1"/>
    <col min="11531" max="11531" width="32.5" style="1" bestFit="1" customWidth="1"/>
    <col min="11532" max="11774" width="8.875" style="1"/>
    <col min="11775" max="11775" width="1.25" style="1" customWidth="1"/>
    <col min="11776" max="11776" width="15.875" style="1" customWidth="1"/>
    <col min="11777" max="11777" width="26.125" style="1" bestFit="1" customWidth="1"/>
    <col min="11778" max="11778" width="10.5" style="1" bestFit="1" customWidth="1"/>
    <col min="11779" max="11779" width="13.125" style="1" bestFit="1" customWidth="1"/>
    <col min="11780" max="11780" width="12.25" style="1" bestFit="1" customWidth="1"/>
    <col min="11781" max="11782" width="8.875" style="1"/>
    <col min="11783" max="11783" width="13.5" style="1" customWidth="1"/>
    <col min="11784" max="11784" width="8.875" style="1"/>
    <col min="11785" max="11785" width="13.5" style="1" customWidth="1"/>
    <col min="11786" max="11786" width="8.875" style="1"/>
    <col min="11787" max="11787" width="32.5" style="1" bestFit="1" customWidth="1"/>
    <col min="11788" max="12030" width="8.875" style="1"/>
    <col min="12031" max="12031" width="1.25" style="1" customWidth="1"/>
    <col min="12032" max="12032" width="15.875" style="1" customWidth="1"/>
    <col min="12033" max="12033" width="26.125" style="1" bestFit="1" customWidth="1"/>
    <col min="12034" max="12034" width="10.5" style="1" bestFit="1" customWidth="1"/>
    <col min="12035" max="12035" width="13.125" style="1" bestFit="1" customWidth="1"/>
    <col min="12036" max="12036" width="12.25" style="1" bestFit="1" customWidth="1"/>
    <col min="12037" max="12038" width="8.875" style="1"/>
    <col min="12039" max="12039" width="13.5" style="1" customWidth="1"/>
    <col min="12040" max="12040" width="8.875" style="1"/>
    <col min="12041" max="12041" width="13.5" style="1" customWidth="1"/>
    <col min="12042" max="12042" width="8.875" style="1"/>
    <col min="12043" max="12043" width="32.5" style="1" bestFit="1" customWidth="1"/>
    <col min="12044" max="12286" width="8.875" style="1"/>
    <col min="12287" max="12287" width="1.25" style="1" customWidth="1"/>
    <col min="12288" max="12288" width="15.875" style="1" customWidth="1"/>
    <col min="12289" max="12289" width="26.125" style="1" bestFit="1" customWidth="1"/>
    <col min="12290" max="12290" width="10.5" style="1" bestFit="1" customWidth="1"/>
    <col min="12291" max="12291" width="13.125" style="1" bestFit="1" customWidth="1"/>
    <col min="12292" max="12292" width="12.25" style="1" bestFit="1" customWidth="1"/>
    <col min="12293" max="12294" width="8.875" style="1"/>
    <col min="12295" max="12295" width="13.5" style="1" customWidth="1"/>
    <col min="12296" max="12296" width="8.875" style="1"/>
    <col min="12297" max="12297" width="13.5" style="1" customWidth="1"/>
    <col min="12298" max="12298" width="8.875" style="1"/>
    <col min="12299" max="12299" width="32.5" style="1" bestFit="1" customWidth="1"/>
    <col min="12300" max="12542" width="8.875" style="1"/>
    <col min="12543" max="12543" width="1.25" style="1" customWidth="1"/>
    <col min="12544" max="12544" width="15.875" style="1" customWidth="1"/>
    <col min="12545" max="12545" width="26.125" style="1" bestFit="1" customWidth="1"/>
    <col min="12546" max="12546" width="10.5" style="1" bestFit="1" customWidth="1"/>
    <col min="12547" max="12547" width="13.125" style="1" bestFit="1" customWidth="1"/>
    <col min="12548" max="12548" width="12.25" style="1" bestFit="1" customWidth="1"/>
    <col min="12549" max="12550" width="8.875" style="1"/>
    <col min="12551" max="12551" width="13.5" style="1" customWidth="1"/>
    <col min="12552" max="12552" width="8.875" style="1"/>
    <col min="12553" max="12553" width="13.5" style="1" customWidth="1"/>
    <col min="12554" max="12554" width="8.875" style="1"/>
    <col min="12555" max="12555" width="32.5" style="1" bestFit="1" customWidth="1"/>
    <col min="12556" max="12798" width="8.875" style="1"/>
    <col min="12799" max="12799" width="1.25" style="1" customWidth="1"/>
    <col min="12800" max="12800" width="15.875" style="1" customWidth="1"/>
    <col min="12801" max="12801" width="26.125" style="1" bestFit="1" customWidth="1"/>
    <col min="12802" max="12802" width="10.5" style="1" bestFit="1" customWidth="1"/>
    <col min="12803" max="12803" width="13.125" style="1" bestFit="1" customWidth="1"/>
    <col min="12804" max="12804" width="12.25" style="1" bestFit="1" customWidth="1"/>
    <col min="12805" max="12806" width="8.875" style="1"/>
    <col min="12807" max="12807" width="13.5" style="1" customWidth="1"/>
    <col min="12808" max="12808" width="8.875" style="1"/>
    <col min="12809" max="12809" width="13.5" style="1" customWidth="1"/>
    <col min="12810" max="12810" width="8.875" style="1"/>
    <col min="12811" max="12811" width="32.5" style="1" bestFit="1" customWidth="1"/>
    <col min="12812" max="13054" width="8.875" style="1"/>
    <col min="13055" max="13055" width="1.25" style="1" customWidth="1"/>
    <col min="13056" max="13056" width="15.875" style="1" customWidth="1"/>
    <col min="13057" max="13057" width="26.125" style="1" bestFit="1" customWidth="1"/>
    <col min="13058" max="13058" width="10.5" style="1" bestFit="1" customWidth="1"/>
    <col min="13059" max="13059" width="13.125" style="1" bestFit="1" customWidth="1"/>
    <col min="13060" max="13060" width="12.25" style="1" bestFit="1" customWidth="1"/>
    <col min="13061" max="13062" width="8.875" style="1"/>
    <col min="13063" max="13063" width="13.5" style="1" customWidth="1"/>
    <col min="13064" max="13064" width="8.875" style="1"/>
    <col min="13065" max="13065" width="13.5" style="1" customWidth="1"/>
    <col min="13066" max="13066" width="8.875" style="1"/>
    <col min="13067" max="13067" width="32.5" style="1" bestFit="1" customWidth="1"/>
    <col min="13068" max="13310" width="8.875" style="1"/>
    <col min="13311" max="13311" width="1.25" style="1" customWidth="1"/>
    <col min="13312" max="13312" width="15.875" style="1" customWidth="1"/>
    <col min="13313" max="13313" width="26.125" style="1" bestFit="1" customWidth="1"/>
    <col min="13314" max="13314" width="10.5" style="1" bestFit="1" customWidth="1"/>
    <col min="13315" max="13315" width="13.125" style="1" bestFit="1" customWidth="1"/>
    <col min="13316" max="13316" width="12.25" style="1" bestFit="1" customWidth="1"/>
    <col min="13317" max="13318" width="8.875" style="1"/>
    <col min="13319" max="13319" width="13.5" style="1" customWidth="1"/>
    <col min="13320" max="13320" width="8.875" style="1"/>
    <col min="13321" max="13321" width="13.5" style="1" customWidth="1"/>
    <col min="13322" max="13322" width="8.875" style="1"/>
    <col min="13323" max="13323" width="32.5" style="1" bestFit="1" customWidth="1"/>
    <col min="13324" max="13566" width="8.875" style="1"/>
    <col min="13567" max="13567" width="1.25" style="1" customWidth="1"/>
    <col min="13568" max="13568" width="15.875" style="1" customWidth="1"/>
    <col min="13569" max="13569" width="26.125" style="1" bestFit="1" customWidth="1"/>
    <col min="13570" max="13570" width="10.5" style="1" bestFit="1" customWidth="1"/>
    <col min="13571" max="13571" width="13.125" style="1" bestFit="1" customWidth="1"/>
    <col min="13572" max="13572" width="12.25" style="1" bestFit="1" customWidth="1"/>
    <col min="13573" max="13574" width="8.875" style="1"/>
    <col min="13575" max="13575" width="13.5" style="1" customWidth="1"/>
    <col min="13576" max="13576" width="8.875" style="1"/>
    <col min="13577" max="13577" width="13.5" style="1" customWidth="1"/>
    <col min="13578" max="13578" width="8.875" style="1"/>
    <col min="13579" max="13579" width="32.5" style="1" bestFit="1" customWidth="1"/>
    <col min="13580" max="13822" width="8.875" style="1"/>
    <col min="13823" max="13823" width="1.25" style="1" customWidth="1"/>
    <col min="13824" max="13824" width="15.875" style="1" customWidth="1"/>
    <col min="13825" max="13825" width="26.125" style="1" bestFit="1" customWidth="1"/>
    <col min="13826" max="13826" width="10.5" style="1" bestFit="1" customWidth="1"/>
    <col min="13827" max="13827" width="13.125" style="1" bestFit="1" customWidth="1"/>
    <col min="13828" max="13828" width="12.25" style="1" bestFit="1" customWidth="1"/>
    <col min="13829" max="13830" width="8.875" style="1"/>
    <col min="13831" max="13831" width="13.5" style="1" customWidth="1"/>
    <col min="13832" max="13832" width="8.875" style="1"/>
    <col min="13833" max="13833" width="13.5" style="1" customWidth="1"/>
    <col min="13834" max="13834" width="8.875" style="1"/>
    <col min="13835" max="13835" width="32.5" style="1" bestFit="1" customWidth="1"/>
    <col min="13836" max="14078" width="8.875" style="1"/>
    <col min="14079" max="14079" width="1.25" style="1" customWidth="1"/>
    <col min="14080" max="14080" width="15.875" style="1" customWidth="1"/>
    <col min="14081" max="14081" width="26.125" style="1" bestFit="1" customWidth="1"/>
    <col min="14082" max="14082" width="10.5" style="1" bestFit="1" customWidth="1"/>
    <col min="14083" max="14083" width="13.125" style="1" bestFit="1" customWidth="1"/>
    <col min="14084" max="14084" width="12.25" style="1" bestFit="1" customWidth="1"/>
    <col min="14085" max="14086" width="8.875" style="1"/>
    <col min="14087" max="14087" width="13.5" style="1" customWidth="1"/>
    <col min="14088" max="14088" width="8.875" style="1"/>
    <col min="14089" max="14089" width="13.5" style="1" customWidth="1"/>
    <col min="14090" max="14090" width="8.875" style="1"/>
    <col min="14091" max="14091" width="32.5" style="1" bestFit="1" customWidth="1"/>
    <col min="14092" max="14334" width="8.875" style="1"/>
    <col min="14335" max="14335" width="1.25" style="1" customWidth="1"/>
    <col min="14336" max="14336" width="15.875" style="1" customWidth="1"/>
    <col min="14337" max="14337" width="26.125" style="1" bestFit="1" customWidth="1"/>
    <col min="14338" max="14338" width="10.5" style="1" bestFit="1" customWidth="1"/>
    <col min="14339" max="14339" width="13.125" style="1" bestFit="1" customWidth="1"/>
    <col min="14340" max="14340" width="12.25" style="1" bestFit="1" customWidth="1"/>
    <col min="14341" max="14342" width="8.875" style="1"/>
    <col min="14343" max="14343" width="13.5" style="1" customWidth="1"/>
    <col min="14344" max="14344" width="8.875" style="1"/>
    <col min="14345" max="14345" width="13.5" style="1" customWidth="1"/>
    <col min="14346" max="14346" width="8.875" style="1"/>
    <col min="14347" max="14347" width="32.5" style="1" bestFit="1" customWidth="1"/>
    <col min="14348" max="14590" width="8.875" style="1"/>
    <col min="14591" max="14591" width="1.25" style="1" customWidth="1"/>
    <col min="14592" max="14592" width="15.875" style="1" customWidth="1"/>
    <col min="14593" max="14593" width="26.125" style="1" bestFit="1" customWidth="1"/>
    <col min="14594" max="14594" width="10.5" style="1" bestFit="1" customWidth="1"/>
    <col min="14595" max="14595" width="13.125" style="1" bestFit="1" customWidth="1"/>
    <col min="14596" max="14596" width="12.25" style="1" bestFit="1" customWidth="1"/>
    <col min="14597" max="14598" width="8.875" style="1"/>
    <col min="14599" max="14599" width="13.5" style="1" customWidth="1"/>
    <col min="14600" max="14600" width="8.875" style="1"/>
    <col min="14601" max="14601" width="13.5" style="1" customWidth="1"/>
    <col min="14602" max="14602" width="8.875" style="1"/>
    <col min="14603" max="14603" width="32.5" style="1" bestFit="1" customWidth="1"/>
    <col min="14604" max="14846" width="8.875" style="1"/>
    <col min="14847" max="14847" width="1.25" style="1" customWidth="1"/>
    <col min="14848" max="14848" width="15.875" style="1" customWidth="1"/>
    <col min="14849" max="14849" width="26.125" style="1" bestFit="1" customWidth="1"/>
    <col min="14850" max="14850" width="10.5" style="1" bestFit="1" customWidth="1"/>
    <col min="14851" max="14851" width="13.125" style="1" bestFit="1" customWidth="1"/>
    <col min="14852" max="14852" width="12.25" style="1" bestFit="1" customWidth="1"/>
    <col min="14853" max="14854" width="8.875" style="1"/>
    <col min="14855" max="14855" width="13.5" style="1" customWidth="1"/>
    <col min="14856" max="14856" width="8.875" style="1"/>
    <col min="14857" max="14857" width="13.5" style="1" customWidth="1"/>
    <col min="14858" max="14858" width="8.875" style="1"/>
    <col min="14859" max="14859" width="32.5" style="1" bestFit="1" customWidth="1"/>
    <col min="14860" max="15102" width="8.875" style="1"/>
    <col min="15103" max="15103" width="1.25" style="1" customWidth="1"/>
    <col min="15104" max="15104" width="15.875" style="1" customWidth="1"/>
    <col min="15105" max="15105" width="26.125" style="1" bestFit="1" customWidth="1"/>
    <col min="15106" max="15106" width="10.5" style="1" bestFit="1" customWidth="1"/>
    <col min="15107" max="15107" width="13.125" style="1" bestFit="1" customWidth="1"/>
    <col min="15108" max="15108" width="12.25" style="1" bestFit="1" customWidth="1"/>
    <col min="15109" max="15110" width="8.875" style="1"/>
    <col min="15111" max="15111" width="13.5" style="1" customWidth="1"/>
    <col min="15112" max="15112" width="8.875" style="1"/>
    <col min="15113" max="15113" width="13.5" style="1" customWidth="1"/>
    <col min="15114" max="15114" width="8.875" style="1"/>
    <col min="15115" max="15115" width="32.5" style="1" bestFit="1" customWidth="1"/>
    <col min="15116" max="15358" width="8.875" style="1"/>
    <col min="15359" max="15359" width="1.25" style="1" customWidth="1"/>
    <col min="15360" max="15360" width="15.875" style="1" customWidth="1"/>
    <col min="15361" max="15361" width="26.125" style="1" bestFit="1" customWidth="1"/>
    <col min="15362" max="15362" width="10.5" style="1" bestFit="1" customWidth="1"/>
    <col min="15363" max="15363" width="13.125" style="1" bestFit="1" customWidth="1"/>
    <col min="15364" max="15364" width="12.25" style="1" bestFit="1" customWidth="1"/>
    <col min="15365" max="15366" width="8.875" style="1"/>
    <col min="15367" max="15367" width="13.5" style="1" customWidth="1"/>
    <col min="15368" max="15368" width="8.875" style="1"/>
    <col min="15369" max="15369" width="13.5" style="1" customWidth="1"/>
    <col min="15370" max="15370" width="8.875" style="1"/>
    <col min="15371" max="15371" width="32.5" style="1" bestFit="1" customWidth="1"/>
    <col min="15372" max="15614" width="8.875" style="1"/>
    <col min="15615" max="15615" width="1.25" style="1" customWidth="1"/>
    <col min="15616" max="15616" width="15.875" style="1" customWidth="1"/>
    <col min="15617" max="15617" width="26.125" style="1" bestFit="1" customWidth="1"/>
    <col min="15618" max="15618" width="10.5" style="1" bestFit="1" customWidth="1"/>
    <col min="15619" max="15619" width="13.125" style="1" bestFit="1" customWidth="1"/>
    <col min="15620" max="15620" width="12.25" style="1" bestFit="1" customWidth="1"/>
    <col min="15621" max="15622" width="8.875" style="1"/>
    <col min="15623" max="15623" width="13.5" style="1" customWidth="1"/>
    <col min="15624" max="15624" width="8.875" style="1"/>
    <col min="15625" max="15625" width="13.5" style="1" customWidth="1"/>
    <col min="15626" max="15626" width="8.875" style="1"/>
    <col min="15627" max="15627" width="32.5" style="1" bestFit="1" customWidth="1"/>
    <col min="15628" max="15870" width="8.875" style="1"/>
    <col min="15871" max="15871" width="1.25" style="1" customWidth="1"/>
    <col min="15872" max="15872" width="15.875" style="1" customWidth="1"/>
    <col min="15873" max="15873" width="26.125" style="1" bestFit="1" customWidth="1"/>
    <col min="15874" max="15874" width="10.5" style="1" bestFit="1" customWidth="1"/>
    <col min="15875" max="15875" width="13.125" style="1" bestFit="1" customWidth="1"/>
    <col min="15876" max="15876" width="12.25" style="1" bestFit="1" customWidth="1"/>
    <col min="15877" max="15878" width="8.875" style="1"/>
    <col min="15879" max="15879" width="13.5" style="1" customWidth="1"/>
    <col min="15880" max="15880" width="8.875" style="1"/>
    <col min="15881" max="15881" width="13.5" style="1" customWidth="1"/>
    <col min="15882" max="15882" width="8.875" style="1"/>
    <col min="15883" max="15883" width="32.5" style="1" bestFit="1" customWidth="1"/>
    <col min="15884" max="16126" width="8.875" style="1"/>
    <col min="16127" max="16127" width="1.25" style="1" customWidth="1"/>
    <col min="16128" max="16128" width="15.875" style="1" customWidth="1"/>
    <col min="16129" max="16129" width="26.125" style="1" bestFit="1" customWidth="1"/>
    <col min="16130" max="16130" width="10.5" style="1" bestFit="1" customWidth="1"/>
    <col min="16131" max="16131" width="13.125" style="1" bestFit="1" customWidth="1"/>
    <col min="16132" max="16132" width="12.25" style="1" bestFit="1" customWidth="1"/>
    <col min="16133" max="16134" width="8.875" style="1"/>
    <col min="16135" max="16135" width="13.5" style="1" customWidth="1"/>
    <col min="16136" max="16136" width="8.875" style="1"/>
    <col min="16137" max="16137" width="13.5" style="1" customWidth="1"/>
    <col min="16138" max="16138" width="8.875" style="1"/>
    <col min="16139" max="16139" width="32.5" style="1" bestFit="1" customWidth="1"/>
    <col min="16140" max="16384" width="8.875" style="1"/>
  </cols>
  <sheetData>
    <row r="1" spans="2:20" ht="21.6" customHeight="1">
      <c r="B1" s="32" t="s">
        <v>233</v>
      </c>
      <c r="C1" s="185"/>
      <c r="D1" s="185"/>
      <c r="E1" s="185"/>
      <c r="F1" s="185"/>
      <c r="G1" s="33"/>
      <c r="H1" s="104"/>
      <c r="I1" s="104"/>
      <c r="J1" s="33"/>
      <c r="K1" s="104"/>
      <c r="L1" s="104"/>
      <c r="M1" s="33"/>
      <c r="N1" s="33"/>
      <c r="O1" s="33"/>
      <c r="P1" s="33"/>
      <c r="Q1" s="105"/>
      <c r="R1" s="33"/>
      <c r="S1" s="105"/>
      <c r="T1" s="19"/>
    </row>
    <row r="2" spans="2:20" ht="30" customHeight="1">
      <c r="C2" s="107"/>
      <c r="D2" s="63" t="s">
        <v>235</v>
      </c>
      <c r="E2" s="106"/>
      <c r="F2" s="106"/>
      <c r="G2" s="106"/>
      <c r="H2" s="106"/>
      <c r="I2" s="106"/>
      <c r="J2" s="106"/>
      <c r="K2" s="106"/>
      <c r="L2" s="106"/>
      <c r="M2" s="106"/>
      <c r="N2" s="106"/>
      <c r="O2" s="106"/>
      <c r="P2" s="106"/>
      <c r="Q2" s="106"/>
      <c r="R2" s="106"/>
      <c r="S2" s="106"/>
      <c r="T2" s="56"/>
    </row>
    <row r="3" spans="2:20" ht="30" customHeight="1">
      <c r="B3" s="186" t="s">
        <v>135</v>
      </c>
      <c r="C3" s="186"/>
      <c r="D3" s="17"/>
      <c r="E3" s="17"/>
      <c r="F3" s="17"/>
      <c r="G3" s="17"/>
      <c r="H3" s="108"/>
      <c r="I3" s="56"/>
      <c r="J3" s="17"/>
      <c r="K3" s="108"/>
      <c r="L3" s="56"/>
      <c r="M3" s="112" t="s">
        <v>189</v>
      </c>
      <c r="N3" s="112" t="s">
        <v>190</v>
      </c>
      <c r="O3" s="112" t="s">
        <v>191</v>
      </c>
      <c r="P3" s="112" t="s">
        <v>192</v>
      </c>
      <c r="Q3" s="109"/>
      <c r="R3" s="112" t="s">
        <v>192</v>
      </c>
      <c r="S3" s="109"/>
      <c r="T3" s="56"/>
    </row>
    <row r="4" spans="2:20" ht="15" customHeight="1" thickBot="1">
      <c r="C4" s="110"/>
      <c r="H4" s="1"/>
      <c r="I4" s="19"/>
      <c r="K4" s="1"/>
      <c r="L4" s="19"/>
      <c r="M4" s="1">
        <v>2025</v>
      </c>
      <c r="N4" s="1">
        <v>2025</v>
      </c>
      <c r="O4" s="1">
        <v>2025</v>
      </c>
      <c r="P4" s="1">
        <v>2025</v>
      </c>
      <c r="Q4" s="157" t="s">
        <v>193</v>
      </c>
      <c r="R4" s="1">
        <v>2024</v>
      </c>
      <c r="S4" s="1">
        <v>2024</v>
      </c>
      <c r="T4" s="19"/>
    </row>
    <row r="5" spans="2:20" ht="20.45" customHeight="1">
      <c r="B5" s="187" t="s">
        <v>194</v>
      </c>
      <c r="C5" s="188"/>
      <c r="D5" s="191" t="s">
        <v>0</v>
      </c>
      <c r="E5" s="193" t="s">
        <v>1</v>
      </c>
      <c r="F5" s="195" t="s">
        <v>2</v>
      </c>
      <c r="G5" s="195" t="s">
        <v>90</v>
      </c>
      <c r="H5" s="199" t="s">
        <v>91</v>
      </c>
      <c r="I5" s="60"/>
      <c r="J5" s="195" t="s">
        <v>234</v>
      </c>
      <c r="K5" s="199" t="s">
        <v>91</v>
      </c>
      <c r="L5" s="60"/>
      <c r="M5" s="199" t="s">
        <v>91</v>
      </c>
      <c r="N5" s="199" t="s">
        <v>91</v>
      </c>
      <c r="O5" s="199" t="s">
        <v>91</v>
      </c>
      <c r="P5" s="199" t="s">
        <v>91</v>
      </c>
      <c r="Q5" s="201" t="s">
        <v>195</v>
      </c>
      <c r="R5" s="199" t="s">
        <v>91</v>
      </c>
      <c r="S5" s="201" t="s">
        <v>195</v>
      </c>
      <c r="T5" s="60"/>
    </row>
    <row r="6" spans="2:20" ht="30" customHeight="1" thickBot="1">
      <c r="B6" s="189"/>
      <c r="C6" s="190"/>
      <c r="D6" s="192"/>
      <c r="E6" s="194"/>
      <c r="F6" s="196"/>
      <c r="G6" s="196"/>
      <c r="H6" s="200"/>
      <c r="I6" s="60"/>
      <c r="J6" s="207"/>
      <c r="K6" s="200"/>
      <c r="L6" s="61"/>
      <c r="M6" s="200"/>
      <c r="N6" s="200"/>
      <c r="O6" s="200"/>
      <c r="P6" s="200"/>
      <c r="Q6" s="202"/>
      <c r="R6" s="200"/>
      <c r="S6" s="202"/>
      <c r="T6" s="61"/>
    </row>
    <row r="7" spans="2:20" ht="19.149999999999999" customHeight="1">
      <c r="B7" s="205" t="s">
        <v>196</v>
      </c>
      <c r="C7" s="206"/>
      <c r="D7" s="116"/>
      <c r="E7" s="117"/>
      <c r="F7" s="7"/>
      <c r="G7" s="118"/>
      <c r="H7" s="161"/>
      <c r="I7" s="162"/>
      <c r="J7" s="65"/>
      <c r="K7" s="166"/>
      <c r="L7" s="60"/>
      <c r="M7" s="133">
        <v>140000</v>
      </c>
      <c r="N7" s="133"/>
      <c r="O7" s="133"/>
      <c r="P7" s="133">
        <v>140000</v>
      </c>
      <c r="Q7" s="115"/>
      <c r="R7" s="133">
        <v>140000</v>
      </c>
      <c r="S7" s="115"/>
      <c r="T7" s="60"/>
    </row>
    <row r="8" spans="2:20" ht="19.149999999999999" customHeight="1">
      <c r="B8" s="205" t="s">
        <v>197</v>
      </c>
      <c r="C8" s="206"/>
      <c r="D8" s="5"/>
      <c r="E8" s="85"/>
      <c r="F8" s="24"/>
      <c r="G8" s="79"/>
      <c r="H8" s="119"/>
      <c r="J8" s="66"/>
      <c r="K8" s="167"/>
      <c r="L8" s="60"/>
      <c r="M8" s="119">
        <v>37000</v>
      </c>
      <c r="N8" s="119"/>
      <c r="O8" s="119"/>
      <c r="P8" s="119">
        <v>37000</v>
      </c>
      <c r="Q8" s="120"/>
      <c r="R8" s="119">
        <v>37000</v>
      </c>
      <c r="S8" s="120"/>
      <c r="T8" s="60"/>
    </row>
    <row r="9" spans="2:20" ht="19.149999999999999" customHeight="1">
      <c r="B9" s="205" t="s">
        <v>198</v>
      </c>
      <c r="C9" s="206"/>
      <c r="D9" s="41"/>
      <c r="E9" s="86"/>
      <c r="F9" s="40"/>
      <c r="G9" s="80"/>
      <c r="H9" s="133"/>
      <c r="J9" s="67"/>
      <c r="K9" s="168"/>
      <c r="L9" s="162"/>
      <c r="M9" s="133">
        <v>30000</v>
      </c>
      <c r="N9" s="133"/>
      <c r="O9" s="133"/>
      <c r="P9" s="133">
        <v>30000</v>
      </c>
      <c r="Q9" s="121"/>
      <c r="R9" s="133">
        <v>30000</v>
      </c>
      <c r="S9" s="121"/>
      <c r="T9" s="61"/>
    </row>
    <row r="10" spans="2:20" ht="19.149999999999999" customHeight="1">
      <c r="B10" s="205" t="s">
        <v>199</v>
      </c>
      <c r="C10" s="206"/>
      <c r="D10" s="41"/>
      <c r="E10" s="86"/>
      <c r="F10" s="40"/>
      <c r="G10" s="80"/>
      <c r="H10" s="133"/>
      <c r="J10" s="67"/>
      <c r="K10" s="168"/>
      <c r="M10" s="133">
        <v>15000</v>
      </c>
      <c r="N10" s="133"/>
      <c r="O10" s="133"/>
      <c r="P10" s="133">
        <v>15000</v>
      </c>
      <c r="Q10" s="121"/>
      <c r="R10" s="133">
        <v>15000</v>
      </c>
      <c r="S10" s="121"/>
    </row>
    <row r="11" spans="2:20" ht="19.149999999999999" customHeight="1" thickBot="1">
      <c r="B11" s="209"/>
      <c r="C11" s="210"/>
      <c r="D11" s="6"/>
      <c r="E11" s="87"/>
      <c r="F11" s="21"/>
      <c r="G11" s="81"/>
      <c r="H11" s="122"/>
      <c r="I11" s="58"/>
      <c r="J11" s="68"/>
      <c r="K11" s="169"/>
      <c r="M11" s="122"/>
      <c r="N11" s="122"/>
      <c r="O11" s="122"/>
      <c r="P11" s="122"/>
      <c r="Q11" s="123"/>
      <c r="R11" s="122"/>
      <c r="S11" s="123"/>
    </row>
    <row r="12" spans="2:20" ht="19.5" customHeight="1" thickBot="1">
      <c r="B12" s="241" t="s">
        <v>39</v>
      </c>
      <c r="C12" s="245"/>
      <c r="D12" s="126" t="s">
        <v>87</v>
      </c>
      <c r="E12" s="127" t="s">
        <v>87</v>
      </c>
      <c r="F12" s="7"/>
      <c r="G12" s="52" t="s">
        <v>92</v>
      </c>
      <c r="H12" s="125"/>
      <c r="I12" s="58"/>
      <c r="J12" s="53" t="s">
        <v>109</v>
      </c>
      <c r="K12" s="76"/>
      <c r="M12" s="125">
        <f>AVERAGE(N12:P12)</f>
        <v>2100</v>
      </c>
      <c r="N12" s="125"/>
      <c r="O12" s="125">
        <v>3000</v>
      </c>
      <c r="P12" s="125">
        <v>1200</v>
      </c>
      <c r="Q12" s="123"/>
      <c r="R12" s="125">
        <v>1000</v>
      </c>
      <c r="S12" s="123"/>
    </row>
    <row r="13" spans="2:20" ht="19.5" customHeight="1">
      <c r="B13" s="228" t="s">
        <v>41</v>
      </c>
      <c r="C13" s="229"/>
      <c r="D13" s="8" t="s">
        <v>23</v>
      </c>
      <c r="E13" s="13" t="s">
        <v>110</v>
      </c>
      <c r="F13" s="28"/>
      <c r="G13" s="34" t="s">
        <v>92</v>
      </c>
      <c r="H13" s="125"/>
      <c r="I13" s="58"/>
      <c r="J13" s="53" t="s">
        <v>109</v>
      </c>
      <c r="K13" s="76"/>
      <c r="L13" s="58"/>
      <c r="M13" s="125">
        <f t="shared" ref="M13:M52" si="0">AVERAGE(N13:P13)</f>
        <v>72500</v>
      </c>
      <c r="N13" s="125"/>
      <c r="O13" s="125">
        <v>90000</v>
      </c>
      <c r="P13" s="125">
        <v>55000</v>
      </c>
      <c r="Q13" s="124">
        <f t="shared" ref="Q13:Q23" si="1">P13*1.5</f>
        <v>82500</v>
      </c>
      <c r="R13" s="125">
        <v>55000</v>
      </c>
      <c r="S13" s="124">
        <f t="shared" ref="S13:S23" si="2">R13*1.5</f>
        <v>82500</v>
      </c>
      <c r="T13" s="19"/>
    </row>
    <row r="14" spans="2:20" ht="19.5" customHeight="1">
      <c r="B14" s="228" t="s">
        <v>42</v>
      </c>
      <c r="C14" s="229"/>
      <c r="D14" s="8" t="s">
        <v>23</v>
      </c>
      <c r="E14" s="13" t="s">
        <v>111</v>
      </c>
      <c r="F14" s="28" t="s">
        <v>43</v>
      </c>
      <c r="G14" s="34" t="s">
        <v>92</v>
      </c>
      <c r="H14" s="125"/>
      <c r="I14" s="58"/>
      <c r="J14" s="53" t="s">
        <v>109</v>
      </c>
      <c r="K14" s="76"/>
      <c r="L14" s="58"/>
      <c r="M14" s="125">
        <f t="shared" si="0"/>
        <v>12250</v>
      </c>
      <c r="N14" s="125"/>
      <c r="O14" s="125">
        <v>14500</v>
      </c>
      <c r="P14" s="125">
        <v>10000</v>
      </c>
      <c r="Q14" s="124">
        <f t="shared" si="1"/>
        <v>15000</v>
      </c>
      <c r="R14" s="125">
        <v>9000</v>
      </c>
      <c r="S14" s="124">
        <f t="shared" si="2"/>
        <v>13500</v>
      </c>
    </row>
    <row r="15" spans="2:20" ht="19.5" customHeight="1">
      <c r="B15" s="228" t="s">
        <v>38</v>
      </c>
      <c r="C15" s="229"/>
      <c r="D15" s="13" t="s">
        <v>69</v>
      </c>
      <c r="E15" s="13" t="s">
        <v>24</v>
      </c>
      <c r="F15" s="28" t="s">
        <v>44</v>
      </c>
      <c r="G15" s="34" t="s">
        <v>92</v>
      </c>
      <c r="H15" s="125"/>
      <c r="I15" s="58"/>
      <c r="J15" s="53" t="s">
        <v>109</v>
      </c>
      <c r="K15" s="76"/>
      <c r="L15" s="58"/>
      <c r="M15" s="125">
        <f t="shared" si="0"/>
        <v>3850</v>
      </c>
      <c r="N15" s="125"/>
      <c r="O15" s="125">
        <v>5500</v>
      </c>
      <c r="P15" s="125">
        <v>2200</v>
      </c>
      <c r="Q15" s="124">
        <f t="shared" si="1"/>
        <v>3300</v>
      </c>
      <c r="R15" s="125">
        <v>2000</v>
      </c>
      <c r="S15" s="124">
        <f t="shared" si="2"/>
        <v>3000</v>
      </c>
    </row>
    <row r="16" spans="2:20" ht="19.5" customHeight="1">
      <c r="B16" s="18" t="s">
        <v>4</v>
      </c>
      <c r="C16" s="36" t="s">
        <v>5</v>
      </c>
      <c r="D16" s="13" t="s">
        <v>25</v>
      </c>
      <c r="E16" s="54" t="s">
        <v>26</v>
      </c>
      <c r="F16" s="28"/>
      <c r="G16" s="34" t="s">
        <v>92</v>
      </c>
      <c r="H16" s="125"/>
      <c r="I16" s="58"/>
      <c r="J16" s="53" t="s">
        <v>109</v>
      </c>
      <c r="K16" s="76"/>
      <c r="L16" s="58"/>
      <c r="M16" s="125">
        <f t="shared" si="0"/>
        <v>7900</v>
      </c>
      <c r="N16" s="125">
        <v>8000</v>
      </c>
      <c r="O16" s="125">
        <v>8000</v>
      </c>
      <c r="P16" s="125">
        <v>7700</v>
      </c>
      <c r="Q16" s="124">
        <f t="shared" si="1"/>
        <v>11550</v>
      </c>
      <c r="R16" s="125">
        <v>7000</v>
      </c>
      <c r="S16" s="124">
        <f t="shared" si="2"/>
        <v>10500</v>
      </c>
    </row>
    <row r="17" spans="2:20" ht="19.5" customHeight="1">
      <c r="B17" s="246" t="s">
        <v>174</v>
      </c>
      <c r="C17" s="101" t="s">
        <v>46</v>
      </c>
      <c r="D17" s="54" t="s">
        <v>70</v>
      </c>
      <c r="E17" s="54" t="s">
        <v>47</v>
      </c>
      <c r="F17" s="28"/>
      <c r="G17" s="34" t="s">
        <v>92</v>
      </c>
      <c r="H17" s="125"/>
      <c r="J17" s="53" t="s">
        <v>109</v>
      </c>
      <c r="K17" s="76"/>
      <c r="L17" s="58"/>
      <c r="M17" s="125">
        <f t="shared" si="0"/>
        <v>6250</v>
      </c>
      <c r="N17" s="125"/>
      <c r="O17" s="125">
        <v>7000</v>
      </c>
      <c r="P17" s="125">
        <v>5500</v>
      </c>
      <c r="Q17" s="124">
        <f t="shared" si="1"/>
        <v>8250</v>
      </c>
      <c r="R17" s="125">
        <v>5000</v>
      </c>
      <c r="S17" s="124">
        <f t="shared" si="2"/>
        <v>7500</v>
      </c>
    </row>
    <row r="18" spans="2:20" ht="19.5" customHeight="1">
      <c r="B18" s="247"/>
      <c r="C18" s="101" t="s">
        <v>48</v>
      </c>
      <c r="D18" s="54" t="s">
        <v>70</v>
      </c>
      <c r="E18" s="54" t="s">
        <v>47</v>
      </c>
      <c r="F18" s="28"/>
      <c r="G18" s="34" t="s">
        <v>128</v>
      </c>
      <c r="H18" s="125"/>
      <c r="J18" s="53" t="s">
        <v>109</v>
      </c>
      <c r="K18" s="76"/>
      <c r="L18" s="58"/>
      <c r="M18" s="125">
        <f t="shared" si="0"/>
        <v>5150</v>
      </c>
      <c r="N18" s="125"/>
      <c r="O18" s="125">
        <v>7000</v>
      </c>
      <c r="P18" s="125">
        <v>3300</v>
      </c>
      <c r="Q18" s="124">
        <f t="shared" si="1"/>
        <v>4950</v>
      </c>
      <c r="R18" s="125">
        <v>3000</v>
      </c>
      <c r="S18" s="124">
        <f t="shared" si="2"/>
        <v>4500</v>
      </c>
    </row>
    <row r="19" spans="2:20" ht="19.5" customHeight="1">
      <c r="B19" s="228" t="s">
        <v>49</v>
      </c>
      <c r="C19" s="229"/>
      <c r="D19" s="13" t="s">
        <v>25</v>
      </c>
      <c r="E19" s="54" t="s">
        <v>50</v>
      </c>
      <c r="F19" s="28"/>
      <c r="G19" s="34" t="s">
        <v>128</v>
      </c>
      <c r="H19" s="125"/>
      <c r="J19" s="53" t="s">
        <v>109</v>
      </c>
      <c r="K19" s="76"/>
      <c r="M19" s="125">
        <f t="shared" si="0"/>
        <v>6150</v>
      </c>
      <c r="N19" s="125"/>
      <c r="O19" s="125">
        <v>7000</v>
      </c>
      <c r="P19" s="125">
        <v>5300</v>
      </c>
      <c r="Q19" s="124">
        <f t="shared" si="1"/>
        <v>7950</v>
      </c>
      <c r="R19" s="125">
        <v>4800</v>
      </c>
      <c r="S19" s="124">
        <f t="shared" si="2"/>
        <v>7200</v>
      </c>
    </row>
    <row r="20" spans="2:20" ht="19.5" customHeight="1">
      <c r="B20" s="228" t="s">
        <v>51</v>
      </c>
      <c r="C20" s="229"/>
      <c r="D20" s="13" t="s">
        <v>25</v>
      </c>
      <c r="E20" s="13" t="s">
        <v>52</v>
      </c>
      <c r="F20" s="28"/>
      <c r="G20" s="34" t="s">
        <v>128</v>
      </c>
      <c r="H20" s="125"/>
      <c r="I20" s="56"/>
      <c r="J20" s="53" t="s">
        <v>109</v>
      </c>
      <c r="K20" s="76"/>
      <c r="M20" s="125">
        <f t="shared" si="0"/>
        <v>9800</v>
      </c>
      <c r="N20" s="125"/>
      <c r="O20" s="125">
        <v>13000</v>
      </c>
      <c r="P20" s="125">
        <v>6600</v>
      </c>
      <c r="Q20" s="124">
        <f t="shared" si="1"/>
        <v>9900</v>
      </c>
      <c r="R20" s="125">
        <v>6000</v>
      </c>
      <c r="S20" s="124">
        <f t="shared" si="2"/>
        <v>9000</v>
      </c>
    </row>
    <row r="21" spans="2:20" ht="19.5" customHeight="1">
      <c r="B21" s="223" t="s">
        <v>151</v>
      </c>
      <c r="C21" s="128"/>
      <c r="D21" s="13" t="s">
        <v>25</v>
      </c>
      <c r="E21" s="54" t="s">
        <v>50</v>
      </c>
      <c r="F21" s="28"/>
      <c r="G21" s="34" t="s">
        <v>128</v>
      </c>
      <c r="H21" s="125"/>
      <c r="J21" s="53" t="s">
        <v>109</v>
      </c>
      <c r="K21" s="76"/>
      <c r="M21" s="125">
        <f t="shared" si="0"/>
        <v>6350</v>
      </c>
      <c r="N21" s="125"/>
      <c r="O21" s="125">
        <v>7000</v>
      </c>
      <c r="P21" s="125">
        <v>5700</v>
      </c>
      <c r="Q21" s="124">
        <f t="shared" si="1"/>
        <v>8550</v>
      </c>
      <c r="R21" s="125">
        <v>5200</v>
      </c>
      <c r="S21" s="124">
        <f t="shared" si="2"/>
        <v>7800</v>
      </c>
    </row>
    <row r="22" spans="2:20" ht="19.5" customHeight="1">
      <c r="B22" s="203"/>
      <c r="C22" s="129"/>
      <c r="D22" s="13" t="s">
        <v>25</v>
      </c>
      <c r="E22" s="54" t="s">
        <v>147</v>
      </c>
      <c r="F22" s="28"/>
      <c r="G22" s="34" t="s">
        <v>148</v>
      </c>
      <c r="H22" s="125"/>
      <c r="J22" s="53" t="s">
        <v>109</v>
      </c>
      <c r="K22" s="76"/>
      <c r="L22" s="56"/>
      <c r="M22" s="125">
        <f t="shared" si="0"/>
        <v>7000</v>
      </c>
      <c r="N22" s="125"/>
      <c r="O22" s="125">
        <v>7000</v>
      </c>
      <c r="P22" s="130" t="s">
        <v>87</v>
      </c>
      <c r="Q22" s="124" t="e">
        <f t="shared" si="1"/>
        <v>#VALUE!</v>
      </c>
      <c r="R22" s="130" t="s">
        <v>183</v>
      </c>
      <c r="S22" s="124" t="e">
        <f t="shared" si="2"/>
        <v>#VALUE!</v>
      </c>
      <c r="T22" s="56"/>
    </row>
    <row r="23" spans="2:20" ht="19.5" customHeight="1">
      <c r="B23" s="93" t="s">
        <v>166</v>
      </c>
      <c r="C23" s="129"/>
      <c r="D23" s="13" t="s">
        <v>204</v>
      </c>
      <c r="E23" s="54" t="s">
        <v>167</v>
      </c>
      <c r="F23" s="28"/>
      <c r="G23" s="34" t="s">
        <v>128</v>
      </c>
      <c r="H23" s="125"/>
      <c r="J23" s="53" t="s">
        <v>109</v>
      </c>
      <c r="K23" s="76"/>
      <c r="M23" s="125">
        <f t="shared" si="0"/>
        <v>8300</v>
      </c>
      <c r="N23" s="125"/>
      <c r="O23" s="125">
        <v>10000</v>
      </c>
      <c r="P23" s="125">
        <v>6600</v>
      </c>
      <c r="Q23" s="124">
        <f t="shared" si="1"/>
        <v>9900</v>
      </c>
      <c r="R23" s="125">
        <v>6000</v>
      </c>
      <c r="S23" s="124">
        <f t="shared" si="2"/>
        <v>9000</v>
      </c>
    </row>
    <row r="24" spans="2:20" ht="19.5" customHeight="1">
      <c r="B24" s="38" t="s">
        <v>54</v>
      </c>
      <c r="C24" s="36" t="s">
        <v>162</v>
      </c>
      <c r="D24" s="13" t="s">
        <v>25</v>
      </c>
      <c r="E24" s="54" t="s">
        <v>164</v>
      </c>
      <c r="F24" s="28"/>
      <c r="G24" s="103"/>
      <c r="H24" s="125"/>
      <c r="J24" s="53" t="s">
        <v>109</v>
      </c>
      <c r="K24" s="76"/>
      <c r="M24" s="125">
        <f t="shared" si="0"/>
        <v>6400</v>
      </c>
      <c r="N24" s="125">
        <v>5500</v>
      </c>
      <c r="O24" s="125">
        <v>6000</v>
      </c>
      <c r="P24" s="125">
        <v>7700</v>
      </c>
      <c r="Q24" s="124">
        <f t="shared" ref="Q24:Q32" si="3">P24*1.5</f>
        <v>11550</v>
      </c>
      <c r="R24" s="125">
        <v>7000</v>
      </c>
      <c r="S24" s="124">
        <f t="shared" ref="S24:S32" si="4">R24*1.5</f>
        <v>10500</v>
      </c>
    </row>
    <row r="25" spans="2:20" ht="19.5" customHeight="1">
      <c r="B25" s="38" t="s">
        <v>54</v>
      </c>
      <c r="C25" s="36" t="s">
        <v>163</v>
      </c>
      <c r="D25" s="13" t="s">
        <v>25</v>
      </c>
      <c r="E25" s="54" t="s">
        <v>165</v>
      </c>
      <c r="F25" s="28"/>
      <c r="G25" s="34" t="s">
        <v>92</v>
      </c>
      <c r="H25" s="219"/>
      <c r="J25" s="53" t="s">
        <v>109</v>
      </c>
      <c r="K25" s="76"/>
      <c r="M25" s="125">
        <f t="shared" si="0"/>
        <v>14400</v>
      </c>
      <c r="N25" s="125"/>
      <c r="O25" s="125">
        <v>20000</v>
      </c>
      <c r="P25" s="125">
        <v>8800</v>
      </c>
      <c r="Q25" s="124">
        <f t="shared" si="3"/>
        <v>13200</v>
      </c>
      <c r="R25" s="125">
        <v>8000</v>
      </c>
      <c r="S25" s="124">
        <f t="shared" si="4"/>
        <v>12000</v>
      </c>
    </row>
    <row r="26" spans="2:20" ht="19.5" customHeight="1">
      <c r="B26" s="18" t="s">
        <v>55</v>
      </c>
      <c r="C26" s="36" t="s">
        <v>184</v>
      </c>
      <c r="D26" s="13" t="s">
        <v>7</v>
      </c>
      <c r="E26" s="13" t="s">
        <v>121</v>
      </c>
      <c r="F26" s="28"/>
      <c r="G26" s="34" t="s">
        <v>92</v>
      </c>
      <c r="H26" s="220"/>
      <c r="J26" s="53" t="s">
        <v>109</v>
      </c>
      <c r="K26" s="76"/>
      <c r="M26" s="125">
        <f t="shared" si="0"/>
        <v>38250</v>
      </c>
      <c r="N26" s="125"/>
      <c r="O26" s="125">
        <v>42500</v>
      </c>
      <c r="P26" s="125">
        <v>34000</v>
      </c>
      <c r="Q26" s="124">
        <f t="shared" si="3"/>
        <v>51000</v>
      </c>
      <c r="R26" s="125">
        <v>31000</v>
      </c>
      <c r="S26" s="124">
        <f t="shared" si="4"/>
        <v>46500</v>
      </c>
    </row>
    <row r="27" spans="2:20" ht="19.5" customHeight="1">
      <c r="B27" s="18" t="s">
        <v>55</v>
      </c>
      <c r="C27" s="36" t="s">
        <v>119</v>
      </c>
      <c r="D27" s="13" t="s">
        <v>206</v>
      </c>
      <c r="E27" s="13" t="s">
        <v>72</v>
      </c>
      <c r="F27" s="28" t="s">
        <v>130</v>
      </c>
      <c r="G27" s="34" t="s">
        <v>92</v>
      </c>
      <c r="H27" s="125"/>
      <c r="J27" s="53" t="s">
        <v>109</v>
      </c>
      <c r="K27" s="76"/>
      <c r="M27" s="125">
        <f t="shared" si="0"/>
        <v>55000</v>
      </c>
      <c r="N27" s="125"/>
      <c r="O27" s="125">
        <v>30000</v>
      </c>
      <c r="P27" s="125">
        <v>80000</v>
      </c>
      <c r="Q27" s="124">
        <f t="shared" si="3"/>
        <v>120000</v>
      </c>
      <c r="R27" s="125">
        <v>80000</v>
      </c>
      <c r="S27" s="124">
        <f t="shared" si="4"/>
        <v>120000</v>
      </c>
      <c r="T27" s="3"/>
    </row>
    <row r="28" spans="2:20" ht="19.5" customHeight="1">
      <c r="B28" s="38" t="s">
        <v>8</v>
      </c>
      <c r="C28" s="36" t="s">
        <v>9</v>
      </c>
      <c r="D28" s="13" t="s">
        <v>6</v>
      </c>
      <c r="E28" s="13" t="s">
        <v>171</v>
      </c>
      <c r="F28" s="28"/>
      <c r="G28" s="34" t="s">
        <v>92</v>
      </c>
      <c r="H28" s="125"/>
      <c r="J28" s="53" t="s">
        <v>109</v>
      </c>
      <c r="K28" s="76"/>
      <c r="M28" s="125">
        <f t="shared" si="0"/>
        <v>12166.666666666666</v>
      </c>
      <c r="N28" s="125">
        <v>16500</v>
      </c>
      <c r="O28" s="125">
        <v>10000</v>
      </c>
      <c r="P28" s="125">
        <v>10000</v>
      </c>
      <c r="Q28" s="136">
        <f t="shared" si="3"/>
        <v>15000</v>
      </c>
      <c r="R28" s="125">
        <v>9000</v>
      </c>
      <c r="S28" s="136">
        <f t="shared" si="4"/>
        <v>13500</v>
      </c>
      <c r="T28" s="3"/>
    </row>
    <row r="29" spans="2:20" ht="19.5" customHeight="1">
      <c r="B29" s="18" t="s">
        <v>209</v>
      </c>
      <c r="C29" s="36" t="s">
        <v>10</v>
      </c>
      <c r="D29" s="13" t="s">
        <v>6</v>
      </c>
      <c r="E29" s="13" t="s">
        <v>29</v>
      </c>
      <c r="F29" s="28"/>
      <c r="G29" s="82" t="s">
        <v>92</v>
      </c>
      <c r="H29" s="125"/>
      <c r="J29" s="53" t="s">
        <v>109</v>
      </c>
      <c r="K29" s="76"/>
      <c r="M29" s="125">
        <f t="shared" si="0"/>
        <v>9000</v>
      </c>
      <c r="N29" s="125"/>
      <c r="O29" s="125">
        <v>10000</v>
      </c>
      <c r="P29" s="125">
        <v>8000</v>
      </c>
      <c r="Q29" s="124">
        <f t="shared" si="3"/>
        <v>12000</v>
      </c>
      <c r="R29" s="125">
        <v>7000</v>
      </c>
      <c r="S29" s="124">
        <f t="shared" si="4"/>
        <v>10500</v>
      </c>
      <c r="T29" s="3"/>
    </row>
    <row r="30" spans="2:20" ht="19.5" customHeight="1">
      <c r="B30" s="43" t="s">
        <v>210</v>
      </c>
      <c r="C30" s="36" t="s">
        <v>138</v>
      </c>
      <c r="D30" s="13" t="s">
        <v>6</v>
      </c>
      <c r="E30" s="13" t="s">
        <v>102</v>
      </c>
      <c r="F30" s="28"/>
      <c r="G30" s="83" t="s">
        <v>92</v>
      </c>
      <c r="H30" s="125"/>
      <c r="J30" s="53" t="s">
        <v>109</v>
      </c>
      <c r="K30" s="76"/>
      <c r="M30" s="125">
        <f t="shared" si="0"/>
        <v>12500</v>
      </c>
      <c r="N30" s="125"/>
      <c r="O30" s="125">
        <v>15000</v>
      </c>
      <c r="P30" s="125">
        <v>10000</v>
      </c>
      <c r="Q30" s="124">
        <f t="shared" si="3"/>
        <v>15000</v>
      </c>
      <c r="R30" s="125">
        <v>10000</v>
      </c>
      <c r="S30" s="124">
        <f t="shared" si="4"/>
        <v>15000</v>
      </c>
      <c r="T30" s="3"/>
    </row>
    <row r="31" spans="2:20" ht="19.5" customHeight="1">
      <c r="B31" s="18" t="s">
        <v>12</v>
      </c>
      <c r="C31" s="36" t="s">
        <v>13</v>
      </c>
      <c r="D31" s="13" t="s">
        <v>6</v>
      </c>
      <c r="E31" s="13" t="s">
        <v>102</v>
      </c>
      <c r="F31" s="89"/>
      <c r="G31" s="83" t="s">
        <v>92</v>
      </c>
      <c r="H31" s="125"/>
      <c r="J31" s="53" t="s">
        <v>109</v>
      </c>
      <c r="K31" s="76"/>
      <c r="M31" s="125">
        <f t="shared" si="0"/>
        <v>13500</v>
      </c>
      <c r="N31" s="125"/>
      <c r="O31" s="125">
        <v>15000</v>
      </c>
      <c r="P31" s="125">
        <v>12000</v>
      </c>
      <c r="Q31" s="124">
        <f t="shared" si="3"/>
        <v>18000</v>
      </c>
      <c r="R31" s="125">
        <v>12000</v>
      </c>
      <c r="S31" s="124">
        <f t="shared" si="4"/>
        <v>18000</v>
      </c>
      <c r="T31" s="3"/>
    </row>
    <row r="32" spans="2:20" ht="19.5" customHeight="1">
      <c r="B32" s="228" t="s">
        <v>56</v>
      </c>
      <c r="C32" s="244"/>
      <c r="D32" s="13" t="s">
        <v>25</v>
      </c>
      <c r="E32" s="13" t="s">
        <v>85</v>
      </c>
      <c r="F32" s="89"/>
      <c r="G32" s="83" t="s">
        <v>92</v>
      </c>
      <c r="H32" s="125"/>
      <c r="J32" s="53" t="s">
        <v>109</v>
      </c>
      <c r="K32" s="76"/>
      <c r="M32" s="125">
        <f t="shared" si="0"/>
        <v>10000</v>
      </c>
      <c r="N32" s="125"/>
      <c r="O32" s="125">
        <v>10000</v>
      </c>
      <c r="P32" s="125">
        <v>10000</v>
      </c>
      <c r="Q32" s="124">
        <f t="shared" si="3"/>
        <v>15000</v>
      </c>
      <c r="R32" s="125">
        <v>9000</v>
      </c>
      <c r="S32" s="124">
        <f t="shared" si="4"/>
        <v>13500</v>
      </c>
      <c r="T32" s="3"/>
    </row>
    <row r="33" spans="2:20" ht="19.5" customHeight="1">
      <c r="B33" s="18" t="s">
        <v>14</v>
      </c>
      <c r="C33" s="36" t="s">
        <v>150</v>
      </c>
      <c r="D33" s="13" t="s">
        <v>30</v>
      </c>
      <c r="E33" s="135" t="s">
        <v>31</v>
      </c>
      <c r="F33" s="28"/>
      <c r="G33" s="34" t="s">
        <v>92</v>
      </c>
      <c r="H33" s="125"/>
      <c r="J33" s="53" t="s">
        <v>109</v>
      </c>
      <c r="K33" s="76"/>
      <c r="M33" s="215">
        <v>11000</v>
      </c>
      <c r="N33" s="215"/>
      <c r="O33" s="215">
        <v>11000</v>
      </c>
      <c r="P33" s="215">
        <v>18000</v>
      </c>
      <c r="Q33" s="232">
        <f t="shared" ref="Q33" si="5">P33*1.5</f>
        <v>27000</v>
      </c>
      <c r="R33" s="215">
        <v>18000</v>
      </c>
      <c r="S33" s="237">
        <f t="shared" ref="S33" si="6">R33*1.5</f>
        <v>27000</v>
      </c>
    </row>
    <row r="34" spans="2:20" ht="19.5" customHeight="1">
      <c r="B34" s="18" t="s">
        <v>15</v>
      </c>
      <c r="C34" s="36" t="s">
        <v>16</v>
      </c>
      <c r="D34" s="13" t="s">
        <v>30</v>
      </c>
      <c r="E34" s="135" t="s">
        <v>31</v>
      </c>
      <c r="F34" s="28" t="s">
        <v>17</v>
      </c>
      <c r="G34" s="34" t="s">
        <v>92</v>
      </c>
      <c r="H34" s="125"/>
      <c r="J34" s="53" t="s">
        <v>109</v>
      </c>
      <c r="K34" s="76"/>
      <c r="M34" s="216"/>
      <c r="N34" s="216"/>
      <c r="O34" s="216"/>
      <c r="P34" s="216"/>
      <c r="Q34" s="222"/>
      <c r="R34" s="216"/>
      <c r="S34" s="218"/>
      <c r="T34" s="56"/>
    </row>
    <row r="35" spans="2:20" ht="19.5" customHeight="1">
      <c r="B35" s="179" t="s">
        <v>215</v>
      </c>
      <c r="C35" s="180"/>
      <c r="D35" s="172"/>
      <c r="E35" s="172" t="s">
        <v>216</v>
      </c>
      <c r="F35" s="147"/>
      <c r="G35" s="83" t="s">
        <v>92</v>
      </c>
      <c r="H35" s="125"/>
      <c r="J35" s="53" t="s">
        <v>109</v>
      </c>
      <c r="K35" s="76"/>
      <c r="M35" s="125">
        <f t="shared" si="0"/>
        <v>51000</v>
      </c>
      <c r="N35" s="173"/>
      <c r="O35" s="125">
        <v>52000</v>
      </c>
      <c r="P35" s="125">
        <v>50000</v>
      </c>
      <c r="Q35" s="124"/>
      <c r="R35" s="125">
        <v>45000</v>
      </c>
      <c r="S35" s="124"/>
      <c r="T35" s="56"/>
    </row>
    <row r="36" spans="2:20" ht="19.5" customHeight="1">
      <c r="B36" s="240" t="s">
        <v>153</v>
      </c>
      <c r="C36" s="14" t="s">
        <v>220</v>
      </c>
      <c r="D36" s="14" t="s">
        <v>180</v>
      </c>
      <c r="E36" s="13" t="s">
        <v>58</v>
      </c>
      <c r="F36" s="9"/>
      <c r="G36" s="83" t="s">
        <v>92</v>
      </c>
      <c r="H36" s="125"/>
      <c r="J36" s="53" t="s">
        <v>109</v>
      </c>
      <c r="K36" s="76"/>
      <c r="M36" s="125">
        <f t="shared" si="0"/>
        <v>22500</v>
      </c>
      <c r="N36" s="125"/>
      <c r="O36" s="125">
        <v>25000</v>
      </c>
      <c r="P36" s="125">
        <v>20000</v>
      </c>
      <c r="Q36" s="124">
        <f t="shared" ref="Q36:Q52" si="7">P36*1.5</f>
        <v>30000</v>
      </c>
      <c r="R36" s="125">
        <v>18000</v>
      </c>
      <c r="S36" s="124">
        <f t="shared" ref="S36:S52" si="8">R36*1.5</f>
        <v>27000</v>
      </c>
    </row>
    <row r="37" spans="2:20" ht="19.5" customHeight="1">
      <c r="B37" s="241"/>
      <c r="C37" s="14" t="s">
        <v>222</v>
      </c>
      <c r="D37" s="14" t="s">
        <v>180</v>
      </c>
      <c r="E37" s="13" t="s">
        <v>59</v>
      </c>
      <c r="F37" s="9"/>
      <c r="G37" s="83" t="s">
        <v>92</v>
      </c>
      <c r="H37" s="125"/>
      <c r="J37" s="53" t="s">
        <v>109</v>
      </c>
      <c r="K37" s="76"/>
      <c r="M37" s="125">
        <f t="shared" si="0"/>
        <v>22500</v>
      </c>
      <c r="N37" s="125"/>
      <c r="O37" s="125">
        <v>25000</v>
      </c>
      <c r="P37" s="125">
        <v>20000</v>
      </c>
      <c r="Q37" s="124">
        <f t="shared" si="7"/>
        <v>30000</v>
      </c>
      <c r="R37" s="125">
        <v>18000</v>
      </c>
      <c r="S37" s="124">
        <f t="shared" si="8"/>
        <v>27000</v>
      </c>
    </row>
    <row r="38" spans="2:20" ht="19.5" customHeight="1">
      <c r="B38" s="73" t="s">
        <v>154</v>
      </c>
      <c r="C38" s="14" t="s">
        <v>75</v>
      </c>
      <c r="D38" s="13" t="s">
        <v>32</v>
      </c>
      <c r="E38" s="13" t="s">
        <v>140</v>
      </c>
      <c r="F38" s="9"/>
      <c r="G38" s="83" t="s">
        <v>92</v>
      </c>
      <c r="H38" s="125"/>
      <c r="J38" s="53" t="s">
        <v>109</v>
      </c>
      <c r="K38" s="76"/>
      <c r="M38" s="125">
        <f t="shared" si="0"/>
        <v>30250</v>
      </c>
      <c r="N38" s="125"/>
      <c r="O38" s="125">
        <v>40500</v>
      </c>
      <c r="P38" s="125">
        <v>20000</v>
      </c>
      <c r="Q38" s="124">
        <f t="shared" si="7"/>
        <v>30000</v>
      </c>
      <c r="R38" s="125">
        <v>18000</v>
      </c>
      <c r="S38" s="124">
        <f t="shared" si="8"/>
        <v>27000</v>
      </c>
    </row>
    <row r="39" spans="2:20" ht="19.5" customHeight="1">
      <c r="B39" s="55" t="s">
        <v>60</v>
      </c>
      <c r="C39" s="181"/>
      <c r="D39" s="13" t="s">
        <v>76</v>
      </c>
      <c r="E39" s="148" t="s">
        <v>61</v>
      </c>
      <c r="F39" s="11"/>
      <c r="G39" s="83" t="s">
        <v>92</v>
      </c>
      <c r="H39" s="125"/>
      <c r="J39" s="53" t="s">
        <v>109</v>
      </c>
      <c r="K39" s="76"/>
      <c r="M39" s="125">
        <f t="shared" si="0"/>
        <v>13000</v>
      </c>
      <c r="N39" s="125"/>
      <c r="O39" s="125">
        <v>10000</v>
      </c>
      <c r="P39" s="125">
        <v>16000</v>
      </c>
      <c r="Q39" s="124">
        <f t="shared" si="7"/>
        <v>24000</v>
      </c>
      <c r="R39" s="125">
        <v>16000</v>
      </c>
      <c r="S39" s="124">
        <f t="shared" si="8"/>
        <v>24000</v>
      </c>
    </row>
    <row r="40" spans="2:20" ht="19.5" customHeight="1">
      <c r="B40" s="18" t="s">
        <v>224</v>
      </c>
      <c r="C40" s="14" t="s">
        <v>122</v>
      </c>
      <c r="D40" s="13" t="s">
        <v>123</v>
      </c>
      <c r="E40" s="148" t="s">
        <v>124</v>
      </c>
      <c r="F40" s="90"/>
      <c r="G40" s="83" t="s">
        <v>128</v>
      </c>
      <c r="H40" s="125"/>
      <c r="J40" s="53" t="s">
        <v>109</v>
      </c>
      <c r="K40" s="76"/>
      <c r="M40" s="125">
        <f t="shared" si="0"/>
        <v>5750</v>
      </c>
      <c r="N40" s="125"/>
      <c r="O40" s="125">
        <v>8000</v>
      </c>
      <c r="P40" s="125">
        <v>3500</v>
      </c>
      <c r="Q40" s="124">
        <f t="shared" si="7"/>
        <v>5250</v>
      </c>
      <c r="R40" s="125">
        <v>3500</v>
      </c>
      <c r="S40" s="124">
        <f t="shared" si="8"/>
        <v>5250</v>
      </c>
    </row>
    <row r="41" spans="2:20" ht="19.5" customHeight="1">
      <c r="B41" s="18" t="s">
        <v>62</v>
      </c>
      <c r="C41" s="36" t="s">
        <v>129</v>
      </c>
      <c r="D41" s="15" t="s">
        <v>6</v>
      </c>
      <c r="E41" s="95" t="s">
        <v>145</v>
      </c>
      <c r="F41" s="28" t="s">
        <v>225</v>
      </c>
      <c r="G41" s="83" t="s">
        <v>92</v>
      </c>
      <c r="H41" s="125"/>
      <c r="J41" s="53" t="s">
        <v>109</v>
      </c>
      <c r="K41" s="76"/>
      <c r="M41" s="125">
        <f t="shared" si="0"/>
        <v>12000</v>
      </c>
      <c r="N41" s="125"/>
      <c r="O41" s="125">
        <v>13000</v>
      </c>
      <c r="P41" s="125">
        <v>11000</v>
      </c>
      <c r="Q41" s="124">
        <f t="shared" si="7"/>
        <v>16500</v>
      </c>
      <c r="R41" s="125">
        <v>10000</v>
      </c>
      <c r="S41" s="124">
        <f t="shared" si="8"/>
        <v>15000</v>
      </c>
    </row>
    <row r="42" spans="2:20" ht="19.5" customHeight="1">
      <c r="B42" s="38" t="s">
        <v>63</v>
      </c>
      <c r="C42" s="36" t="s">
        <v>155</v>
      </c>
      <c r="D42" s="13" t="s">
        <v>23</v>
      </c>
      <c r="E42" s="13" t="s">
        <v>64</v>
      </c>
      <c r="F42" s="28"/>
      <c r="G42" s="83" t="s">
        <v>92</v>
      </c>
      <c r="H42" s="125"/>
      <c r="J42" s="53" t="s">
        <v>109</v>
      </c>
      <c r="K42" s="76"/>
      <c r="M42" s="125">
        <f t="shared" si="0"/>
        <v>5000</v>
      </c>
      <c r="N42" s="125">
        <v>5000</v>
      </c>
      <c r="O42" s="125">
        <v>6000</v>
      </c>
      <c r="P42" s="125">
        <v>4000</v>
      </c>
      <c r="Q42" s="124">
        <f t="shared" si="7"/>
        <v>6000</v>
      </c>
      <c r="R42" s="125">
        <v>3600</v>
      </c>
      <c r="S42" s="124">
        <f t="shared" si="8"/>
        <v>5400</v>
      </c>
    </row>
    <row r="43" spans="2:20" ht="19.5" customHeight="1">
      <c r="B43" s="92"/>
      <c r="C43" s="36" t="s">
        <v>65</v>
      </c>
      <c r="D43" s="13" t="s">
        <v>23</v>
      </c>
      <c r="E43" s="13" t="s">
        <v>64</v>
      </c>
      <c r="F43" s="28"/>
      <c r="G43" s="83" t="s">
        <v>92</v>
      </c>
      <c r="H43" s="125"/>
      <c r="J43" s="53" t="s">
        <v>109</v>
      </c>
      <c r="K43" s="76"/>
      <c r="M43" s="125">
        <f t="shared" si="0"/>
        <v>3100</v>
      </c>
      <c r="N43" s="125"/>
      <c r="O43" s="125">
        <v>4000</v>
      </c>
      <c r="P43" s="125">
        <v>2200</v>
      </c>
      <c r="Q43" s="124">
        <f t="shared" si="7"/>
        <v>3300</v>
      </c>
      <c r="R43" s="125">
        <v>2000</v>
      </c>
      <c r="S43" s="124">
        <f t="shared" si="8"/>
        <v>3000</v>
      </c>
    </row>
    <row r="44" spans="2:20" ht="19.5" customHeight="1">
      <c r="B44" s="18" t="s">
        <v>88</v>
      </c>
      <c r="C44" s="36" t="s">
        <v>226</v>
      </c>
      <c r="D44" s="13" t="s">
        <v>66</v>
      </c>
      <c r="E44" s="149" t="s">
        <v>168</v>
      </c>
      <c r="F44" s="28"/>
      <c r="G44" s="83" t="s">
        <v>92</v>
      </c>
      <c r="H44" s="125"/>
      <c r="J44" s="53" t="s">
        <v>109</v>
      </c>
      <c r="K44" s="76"/>
      <c r="M44" s="125">
        <f t="shared" si="0"/>
        <v>27000</v>
      </c>
      <c r="N44" s="125"/>
      <c r="O44" s="125">
        <v>40000</v>
      </c>
      <c r="P44" s="125">
        <v>14000</v>
      </c>
      <c r="Q44" s="124">
        <f t="shared" si="7"/>
        <v>21000</v>
      </c>
      <c r="R44" s="125">
        <v>13000</v>
      </c>
      <c r="S44" s="124">
        <f t="shared" si="8"/>
        <v>19500</v>
      </c>
    </row>
    <row r="45" spans="2:20" ht="19.5" customHeight="1">
      <c r="B45" s="18" t="s">
        <v>20</v>
      </c>
      <c r="C45" s="36" t="s">
        <v>71</v>
      </c>
      <c r="D45" s="13" t="s">
        <v>11</v>
      </c>
      <c r="E45" s="54" t="s">
        <v>34</v>
      </c>
      <c r="F45" s="28"/>
      <c r="G45" s="83" t="s">
        <v>92</v>
      </c>
      <c r="H45" s="125"/>
      <c r="J45" s="53" t="s">
        <v>109</v>
      </c>
      <c r="K45" s="76"/>
      <c r="M45" s="125">
        <f t="shared" si="0"/>
        <v>6250</v>
      </c>
      <c r="N45" s="125"/>
      <c r="O45" s="125">
        <v>7000</v>
      </c>
      <c r="P45" s="125">
        <v>5500</v>
      </c>
      <c r="Q45" s="124">
        <f t="shared" si="7"/>
        <v>8250</v>
      </c>
      <c r="R45" s="125">
        <v>5000</v>
      </c>
      <c r="S45" s="124">
        <f t="shared" si="8"/>
        <v>7500</v>
      </c>
    </row>
    <row r="46" spans="2:20" ht="19.5" customHeight="1">
      <c r="B46" s="55" t="s">
        <v>169</v>
      </c>
      <c r="C46" s="74"/>
      <c r="D46" s="13" t="s">
        <v>227</v>
      </c>
      <c r="E46" s="54" t="s">
        <v>170</v>
      </c>
      <c r="F46" s="28"/>
      <c r="G46" s="83" t="s">
        <v>92</v>
      </c>
      <c r="H46" s="125"/>
      <c r="J46" s="53" t="s">
        <v>109</v>
      </c>
      <c r="K46" s="76"/>
      <c r="M46" s="125">
        <f t="shared" si="0"/>
        <v>8300</v>
      </c>
      <c r="N46" s="125"/>
      <c r="O46" s="125">
        <v>10000</v>
      </c>
      <c r="P46" s="125">
        <v>6600</v>
      </c>
      <c r="Q46" s="124">
        <f t="shared" si="7"/>
        <v>9900</v>
      </c>
      <c r="R46" s="125">
        <v>6000</v>
      </c>
      <c r="S46" s="124">
        <f t="shared" si="8"/>
        <v>9000</v>
      </c>
    </row>
    <row r="47" spans="2:20" ht="19.5" customHeight="1">
      <c r="B47" s="55" t="s">
        <v>159</v>
      </c>
      <c r="C47" s="178"/>
      <c r="D47" s="13" t="s">
        <v>182</v>
      </c>
      <c r="E47" s="54" t="s">
        <v>160</v>
      </c>
      <c r="F47" s="28"/>
      <c r="G47" s="84" t="s">
        <v>128</v>
      </c>
      <c r="H47" s="125"/>
      <c r="J47" s="53" t="s">
        <v>109</v>
      </c>
      <c r="K47" s="76"/>
      <c r="M47" s="125">
        <f t="shared" si="0"/>
        <v>9233.3333333333339</v>
      </c>
      <c r="N47" s="125">
        <v>10000</v>
      </c>
      <c r="O47" s="125">
        <v>10000</v>
      </c>
      <c r="P47" s="125">
        <v>7700</v>
      </c>
      <c r="Q47" s="124">
        <f t="shared" si="7"/>
        <v>11550</v>
      </c>
      <c r="R47" s="125">
        <v>7000</v>
      </c>
      <c r="S47" s="124">
        <f t="shared" si="8"/>
        <v>10500</v>
      </c>
    </row>
    <row r="48" spans="2:20" ht="19.5" customHeight="1">
      <c r="B48" s="242" t="s">
        <v>177</v>
      </c>
      <c r="C48" s="243"/>
      <c r="D48" s="54" t="s">
        <v>11</v>
      </c>
      <c r="E48" s="13" t="s">
        <v>141</v>
      </c>
      <c r="F48" s="89"/>
      <c r="G48" s="84" t="s">
        <v>128</v>
      </c>
      <c r="H48" s="125"/>
      <c r="J48" s="53" t="s">
        <v>109</v>
      </c>
      <c r="K48" s="76"/>
      <c r="M48" s="125">
        <f t="shared" si="0"/>
        <v>27500</v>
      </c>
      <c r="N48" s="125"/>
      <c r="O48" s="125">
        <v>30000</v>
      </c>
      <c r="P48" s="125">
        <v>25000</v>
      </c>
      <c r="Q48" s="124">
        <f t="shared" si="7"/>
        <v>37500</v>
      </c>
      <c r="R48" s="125">
        <v>25000</v>
      </c>
      <c r="S48" s="124">
        <f t="shared" si="8"/>
        <v>37500</v>
      </c>
    </row>
    <row r="49" spans="2:19" ht="19.5" customHeight="1">
      <c r="B49" s="18" t="s">
        <v>125</v>
      </c>
      <c r="C49" s="94" t="s">
        <v>208</v>
      </c>
      <c r="D49" s="54" t="s">
        <v>183</v>
      </c>
      <c r="E49" s="54" t="s">
        <v>228</v>
      </c>
      <c r="F49" s="89"/>
      <c r="G49" s="84" t="s">
        <v>128</v>
      </c>
      <c r="H49" s="125"/>
      <c r="J49" s="53" t="s">
        <v>109</v>
      </c>
      <c r="K49" s="76"/>
      <c r="M49" s="125">
        <f t="shared" si="0"/>
        <v>6850</v>
      </c>
      <c r="N49" s="125"/>
      <c r="O49" s="125">
        <v>6000</v>
      </c>
      <c r="P49" s="125">
        <v>7700</v>
      </c>
      <c r="Q49" s="124">
        <f t="shared" si="7"/>
        <v>11550</v>
      </c>
      <c r="R49" s="125">
        <v>7000</v>
      </c>
      <c r="S49" s="124">
        <f t="shared" si="8"/>
        <v>10500</v>
      </c>
    </row>
    <row r="50" spans="2:19" ht="19.5" customHeight="1">
      <c r="B50" s="55" t="s">
        <v>142</v>
      </c>
      <c r="C50" s="74"/>
      <c r="D50" s="13" t="s">
        <v>105</v>
      </c>
      <c r="E50" s="13" t="s">
        <v>167</v>
      </c>
      <c r="F50" s="89"/>
      <c r="G50" s="84" t="s">
        <v>128</v>
      </c>
      <c r="H50" s="125"/>
      <c r="J50" s="53" t="s">
        <v>109</v>
      </c>
      <c r="K50" s="76"/>
      <c r="M50" s="125">
        <f t="shared" si="0"/>
        <v>6650</v>
      </c>
      <c r="N50" s="125"/>
      <c r="O50" s="125">
        <v>8000</v>
      </c>
      <c r="P50" s="125">
        <v>5300</v>
      </c>
      <c r="Q50" s="124">
        <f t="shared" si="7"/>
        <v>7950</v>
      </c>
      <c r="R50" s="125">
        <v>4800</v>
      </c>
      <c r="S50" s="124">
        <f t="shared" si="8"/>
        <v>7200</v>
      </c>
    </row>
    <row r="51" spans="2:19" ht="19.5" customHeight="1">
      <c r="B51" s="72" t="s">
        <v>172</v>
      </c>
      <c r="C51" s="94"/>
      <c r="D51" s="54" t="s">
        <v>183</v>
      </c>
      <c r="E51" s="54" t="s">
        <v>173</v>
      </c>
      <c r="F51" s="28"/>
      <c r="G51" s="150" t="s">
        <v>128</v>
      </c>
      <c r="H51" s="125"/>
      <c r="I51" s="58"/>
      <c r="J51" s="53" t="s">
        <v>109</v>
      </c>
      <c r="K51" s="76"/>
      <c r="M51" s="125">
        <f t="shared" si="0"/>
        <v>4700</v>
      </c>
      <c r="N51" s="125"/>
      <c r="O51" s="125">
        <v>5000</v>
      </c>
      <c r="P51" s="125">
        <v>4400</v>
      </c>
      <c r="Q51" s="124">
        <f t="shared" si="7"/>
        <v>6600</v>
      </c>
      <c r="R51" s="125">
        <v>4000</v>
      </c>
      <c r="S51" s="124">
        <f t="shared" si="8"/>
        <v>6000</v>
      </c>
    </row>
    <row r="52" spans="2:19" ht="19.5" customHeight="1" thickBot="1">
      <c r="B52" s="75" t="s">
        <v>230</v>
      </c>
      <c r="C52" s="151"/>
      <c r="D52" s="16" t="s">
        <v>6</v>
      </c>
      <c r="E52" s="100" t="s">
        <v>127</v>
      </c>
      <c r="F52" s="170"/>
      <c r="G52" s="153" t="s">
        <v>231</v>
      </c>
      <c r="H52" s="122"/>
      <c r="I52" s="58"/>
      <c r="J52" s="70" t="s">
        <v>109</v>
      </c>
      <c r="K52" s="78"/>
      <c r="M52" s="155">
        <f t="shared" si="0"/>
        <v>25000</v>
      </c>
      <c r="N52" s="155"/>
      <c r="O52" s="155">
        <v>22000</v>
      </c>
      <c r="P52" s="155">
        <v>28000</v>
      </c>
      <c r="Q52" s="171">
        <f t="shared" si="7"/>
        <v>42000</v>
      </c>
      <c r="R52" s="155">
        <v>25000</v>
      </c>
      <c r="S52" s="158">
        <f t="shared" si="8"/>
        <v>37500</v>
      </c>
    </row>
    <row r="53" spans="2:19">
      <c r="B53" s="3"/>
      <c r="G53" s="140"/>
      <c r="M53" s="156">
        <f>SUM(M7:M52)</f>
        <v>838400.00000000012</v>
      </c>
      <c r="N53" s="156">
        <f>SUM(N7:N52)</f>
        <v>45000</v>
      </c>
      <c r="O53" s="156">
        <f>SUM(O7:O52)</f>
        <v>670000</v>
      </c>
      <c r="P53" s="156">
        <f>SUM(P7:P52)</f>
        <v>780500</v>
      </c>
      <c r="R53" s="156">
        <f>SUM(R7:R52)</f>
        <v>747900</v>
      </c>
    </row>
    <row r="54" spans="2:19">
      <c r="B54" s="2" t="s">
        <v>136</v>
      </c>
      <c r="G54" s="140"/>
      <c r="M54" s="141">
        <f>M53*D56</f>
        <v>4192000.0000000005</v>
      </c>
      <c r="N54" s="141">
        <f>N53*D56</f>
        <v>225000</v>
      </c>
      <c r="O54" s="141">
        <f>O53*D56</f>
        <v>3350000</v>
      </c>
      <c r="P54" s="141">
        <f>P53*D56</f>
        <v>3902500</v>
      </c>
      <c r="R54" s="141">
        <f>R53*D56</f>
        <v>3739500</v>
      </c>
      <c r="S54" s="124">
        <f>R54*1.5</f>
        <v>5609250</v>
      </c>
    </row>
    <row r="55" spans="2:19" ht="21">
      <c r="B55" s="63" t="s">
        <v>133</v>
      </c>
      <c r="C55" s="64"/>
      <c r="D55" s="62"/>
      <c r="E55" s="62"/>
      <c r="G55" s="140"/>
      <c r="M55" s="156">
        <f>SUM(M12:M52)</f>
        <v>616400.00000000012</v>
      </c>
      <c r="N55" s="156">
        <f>SUM(N12:N52)</f>
        <v>45000</v>
      </c>
      <c r="O55" s="156">
        <f>SUM(O12:O52)</f>
        <v>670000</v>
      </c>
      <c r="P55" s="156">
        <f>SUM(P12:P52)</f>
        <v>558500</v>
      </c>
      <c r="Q55" s="140"/>
      <c r="R55" s="156">
        <f>SUM(R12:R52)</f>
        <v>525900</v>
      </c>
    </row>
    <row r="56" spans="2:19" ht="16.5">
      <c r="B56" s="59"/>
      <c r="C56" s="112" t="s">
        <v>213</v>
      </c>
      <c r="D56" s="143">
        <v>5</v>
      </c>
      <c r="E56" s="3"/>
      <c r="G56" s="140"/>
      <c r="M56" s="138">
        <f>M55*D56</f>
        <v>3082000.0000000005</v>
      </c>
      <c r="N56" s="138">
        <f>N55*D56</f>
        <v>225000</v>
      </c>
      <c r="O56" s="138">
        <f>O55*D56</f>
        <v>3350000</v>
      </c>
      <c r="P56" s="138">
        <f>P55*D56</f>
        <v>2792500</v>
      </c>
      <c r="Q56" s="140"/>
      <c r="R56" s="138">
        <f>R55*D56</f>
        <v>2629500</v>
      </c>
    </row>
    <row r="57" spans="2:19" ht="16.5">
      <c r="B57" s="59" t="s">
        <v>134</v>
      </c>
      <c r="C57" s="64"/>
      <c r="D57" s="62"/>
      <c r="G57" s="140"/>
      <c r="M57" s="145">
        <f>M55/R55-1</f>
        <v>0.17208594789884035</v>
      </c>
      <c r="N57" s="146">
        <f>N55/R55-1</f>
        <v>-0.9144324015972618</v>
      </c>
      <c r="O57" s="145">
        <f>O55/R55-1</f>
        <v>0.27400646510743498</v>
      </c>
      <c r="P57" s="145">
        <f>P55/R55-1</f>
        <v>6.1988971287316952E-2</v>
      </c>
    </row>
    <row r="58" spans="2:19" ht="16.5">
      <c r="D58" s="64"/>
    </row>
  </sheetData>
  <mergeCells count="41">
    <mergeCell ref="B36:B37"/>
    <mergeCell ref="B48:C48"/>
    <mergeCell ref="S5:S6"/>
    <mergeCell ref="S33:S34"/>
    <mergeCell ref="G5:G6"/>
    <mergeCell ref="H5:H6"/>
    <mergeCell ref="J5:J6"/>
    <mergeCell ref="O33:O34"/>
    <mergeCell ref="N5:N6"/>
    <mergeCell ref="O5:O6"/>
    <mergeCell ref="P5:P6"/>
    <mergeCell ref="Q5:Q6"/>
    <mergeCell ref="R5:R6"/>
    <mergeCell ref="M5:M6"/>
    <mergeCell ref="P33:P34"/>
    <mergeCell ref="Q33:Q34"/>
    <mergeCell ref="R33:R34"/>
    <mergeCell ref="B20:C20"/>
    <mergeCell ref="B21:B22"/>
    <mergeCell ref="B32:C32"/>
    <mergeCell ref="M33:M34"/>
    <mergeCell ref="N33:N34"/>
    <mergeCell ref="H25:H26"/>
    <mergeCell ref="B19:C19"/>
    <mergeCell ref="B8:C8"/>
    <mergeCell ref="B9:C9"/>
    <mergeCell ref="B10:C10"/>
    <mergeCell ref="B11:C11"/>
    <mergeCell ref="B12:C12"/>
    <mergeCell ref="B13:C13"/>
    <mergeCell ref="B14:C14"/>
    <mergeCell ref="B15:C15"/>
    <mergeCell ref="B17:B18"/>
    <mergeCell ref="B7:C7"/>
    <mergeCell ref="K5:K6"/>
    <mergeCell ref="C1:F1"/>
    <mergeCell ref="B3:C3"/>
    <mergeCell ref="B5:C6"/>
    <mergeCell ref="D5:D6"/>
    <mergeCell ref="E5:E6"/>
    <mergeCell ref="F5:F6"/>
  </mergeCells>
  <phoneticPr fontId="4"/>
  <printOptions horizontalCentered="1"/>
  <pageMargins left="0.39370078740157483" right="0.39370078740157483" top="0.78740157480314965" bottom="0.78740157480314965" header="0.31496062992125984" footer="0.31496062992125984"/>
  <pageSetup paperSize="9" scale="66" fitToWidth="3" orientation="portrait" horizontalDpi="300" verticalDpi="300" r:id="rId1"/>
  <headerFooter alignWithMargins="0"/>
  <colBreaks count="1" manualBreakCount="1">
    <brk id="12" max="60"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E804E-A924-4E4B-BA82-955AA2B1A2F0}">
  <dimension ref="B1:F21"/>
  <sheetViews>
    <sheetView view="pageBreakPreview" zoomScale="80" zoomScaleNormal="85" zoomScaleSheetLayoutView="80" workbookViewId="0">
      <selection activeCell="B1" sqref="B1"/>
    </sheetView>
  </sheetViews>
  <sheetFormatPr defaultRowHeight="15.75"/>
  <cols>
    <col min="1" max="1" width="1.25" style="1" customWidth="1"/>
    <col min="2" max="2" width="9.875" style="3" bestFit="1" customWidth="1"/>
    <col min="3" max="3" width="28.375" style="1" customWidth="1"/>
    <col min="4" max="4" width="20.375" style="1" bestFit="1" customWidth="1"/>
    <col min="5" max="5" width="31.625" style="1" customWidth="1"/>
    <col min="6" max="6" width="1.125" style="1" customWidth="1"/>
    <col min="7" max="240" width="8.875" style="1"/>
    <col min="241" max="241" width="1.25" style="1" customWidth="1"/>
    <col min="242" max="242" width="15.875" style="1" customWidth="1"/>
    <col min="243" max="243" width="26.125" style="1" bestFit="1" customWidth="1"/>
    <col min="244" max="244" width="10.5" style="1" bestFit="1" customWidth="1"/>
    <col min="245" max="245" width="13.125" style="1" bestFit="1" customWidth="1"/>
    <col min="246" max="246" width="12.25" style="1" bestFit="1" customWidth="1"/>
    <col min="247" max="248" width="8.875" style="1"/>
    <col min="249" max="249" width="13.5" style="1" customWidth="1"/>
    <col min="250" max="250" width="8.875" style="1"/>
    <col min="251" max="251" width="13.5" style="1" customWidth="1"/>
    <col min="252" max="252" width="8.875" style="1"/>
    <col min="253" max="253" width="32.5" style="1" bestFit="1" customWidth="1"/>
    <col min="254" max="496" width="8.875" style="1"/>
    <col min="497" max="497" width="1.25" style="1" customWidth="1"/>
    <col min="498" max="498" width="15.875" style="1" customWidth="1"/>
    <col min="499" max="499" width="26.125" style="1" bestFit="1" customWidth="1"/>
    <col min="500" max="500" width="10.5" style="1" bestFit="1" customWidth="1"/>
    <col min="501" max="501" width="13.125" style="1" bestFit="1" customWidth="1"/>
    <col min="502" max="502" width="12.25" style="1" bestFit="1" customWidth="1"/>
    <col min="503" max="504" width="8.875" style="1"/>
    <col min="505" max="505" width="13.5" style="1" customWidth="1"/>
    <col min="506" max="506" width="8.875" style="1"/>
    <col min="507" max="507" width="13.5" style="1" customWidth="1"/>
    <col min="508" max="508" width="8.875" style="1"/>
    <col min="509" max="509" width="32.5" style="1" bestFit="1" customWidth="1"/>
    <col min="510" max="752" width="8.875" style="1"/>
    <col min="753" max="753" width="1.25" style="1" customWidth="1"/>
    <col min="754" max="754" width="15.875" style="1" customWidth="1"/>
    <col min="755" max="755" width="26.125" style="1" bestFit="1" customWidth="1"/>
    <col min="756" max="756" width="10.5" style="1" bestFit="1" customWidth="1"/>
    <col min="757" max="757" width="13.125" style="1" bestFit="1" customWidth="1"/>
    <col min="758" max="758" width="12.25" style="1" bestFit="1" customWidth="1"/>
    <col min="759" max="760" width="8.875" style="1"/>
    <col min="761" max="761" width="13.5" style="1" customWidth="1"/>
    <col min="762" max="762" width="8.875" style="1"/>
    <col min="763" max="763" width="13.5" style="1" customWidth="1"/>
    <col min="764" max="764" width="8.875" style="1"/>
    <col min="765" max="765" width="32.5" style="1" bestFit="1" customWidth="1"/>
    <col min="766" max="1008" width="8.875" style="1"/>
    <col min="1009" max="1009" width="1.25" style="1" customWidth="1"/>
    <col min="1010" max="1010" width="15.875" style="1" customWidth="1"/>
    <col min="1011" max="1011" width="26.125" style="1" bestFit="1" customWidth="1"/>
    <col min="1012" max="1012" width="10.5" style="1" bestFit="1" customWidth="1"/>
    <col min="1013" max="1013" width="13.125" style="1" bestFit="1" customWidth="1"/>
    <col min="1014" max="1014" width="12.25" style="1" bestFit="1" customWidth="1"/>
    <col min="1015" max="1016" width="8.875" style="1"/>
    <col min="1017" max="1017" width="13.5" style="1" customWidth="1"/>
    <col min="1018" max="1018" width="8.875" style="1"/>
    <col min="1019" max="1019" width="13.5" style="1" customWidth="1"/>
    <col min="1020" max="1020" width="8.875" style="1"/>
    <col min="1021" max="1021" width="32.5" style="1" bestFit="1" customWidth="1"/>
    <col min="1022" max="1264" width="8.875" style="1"/>
    <col min="1265" max="1265" width="1.25" style="1" customWidth="1"/>
    <col min="1266" max="1266" width="15.875" style="1" customWidth="1"/>
    <col min="1267" max="1267" width="26.125" style="1" bestFit="1" customWidth="1"/>
    <col min="1268" max="1268" width="10.5" style="1" bestFit="1" customWidth="1"/>
    <col min="1269" max="1269" width="13.125" style="1" bestFit="1" customWidth="1"/>
    <col min="1270" max="1270" width="12.25" style="1" bestFit="1" customWidth="1"/>
    <col min="1271" max="1272" width="8.875" style="1"/>
    <col min="1273" max="1273" width="13.5" style="1" customWidth="1"/>
    <col min="1274" max="1274" width="8.875" style="1"/>
    <col min="1275" max="1275" width="13.5" style="1" customWidth="1"/>
    <col min="1276" max="1276" width="8.875" style="1"/>
    <col min="1277" max="1277" width="32.5" style="1" bestFit="1" customWidth="1"/>
    <col min="1278" max="1520" width="8.875" style="1"/>
    <col min="1521" max="1521" width="1.25" style="1" customWidth="1"/>
    <col min="1522" max="1522" width="15.875" style="1" customWidth="1"/>
    <col min="1523" max="1523" width="26.125" style="1" bestFit="1" customWidth="1"/>
    <col min="1524" max="1524" width="10.5" style="1" bestFit="1" customWidth="1"/>
    <col min="1525" max="1525" width="13.125" style="1" bestFit="1" customWidth="1"/>
    <col min="1526" max="1526" width="12.25" style="1" bestFit="1" customWidth="1"/>
    <col min="1527" max="1528" width="8.875" style="1"/>
    <col min="1529" max="1529" width="13.5" style="1" customWidth="1"/>
    <col min="1530" max="1530" width="8.875" style="1"/>
    <col min="1531" max="1531" width="13.5" style="1" customWidth="1"/>
    <col min="1532" max="1532" width="8.875" style="1"/>
    <col min="1533" max="1533" width="32.5" style="1" bestFit="1" customWidth="1"/>
    <col min="1534" max="1776" width="8.875" style="1"/>
    <col min="1777" max="1777" width="1.25" style="1" customWidth="1"/>
    <col min="1778" max="1778" width="15.875" style="1" customWidth="1"/>
    <col min="1779" max="1779" width="26.125" style="1" bestFit="1" customWidth="1"/>
    <col min="1780" max="1780" width="10.5" style="1" bestFit="1" customWidth="1"/>
    <col min="1781" max="1781" width="13.125" style="1" bestFit="1" customWidth="1"/>
    <col min="1782" max="1782" width="12.25" style="1" bestFit="1" customWidth="1"/>
    <col min="1783" max="1784" width="8.875" style="1"/>
    <col min="1785" max="1785" width="13.5" style="1" customWidth="1"/>
    <col min="1786" max="1786" width="8.875" style="1"/>
    <col min="1787" max="1787" width="13.5" style="1" customWidth="1"/>
    <col min="1788" max="1788" width="8.875" style="1"/>
    <col min="1789" max="1789" width="32.5" style="1" bestFit="1" customWidth="1"/>
    <col min="1790" max="2032" width="8.875" style="1"/>
    <col min="2033" max="2033" width="1.25" style="1" customWidth="1"/>
    <col min="2034" max="2034" width="15.875" style="1" customWidth="1"/>
    <col min="2035" max="2035" width="26.125" style="1" bestFit="1" customWidth="1"/>
    <col min="2036" max="2036" width="10.5" style="1" bestFit="1" customWidth="1"/>
    <col min="2037" max="2037" width="13.125" style="1" bestFit="1" customWidth="1"/>
    <col min="2038" max="2038" width="12.25" style="1" bestFit="1" customWidth="1"/>
    <col min="2039" max="2040" width="8.875" style="1"/>
    <col min="2041" max="2041" width="13.5" style="1" customWidth="1"/>
    <col min="2042" max="2042" width="8.875" style="1"/>
    <col min="2043" max="2043" width="13.5" style="1" customWidth="1"/>
    <col min="2044" max="2044" width="8.875" style="1"/>
    <col min="2045" max="2045" width="32.5" style="1" bestFit="1" customWidth="1"/>
    <col min="2046" max="2288" width="8.875" style="1"/>
    <col min="2289" max="2289" width="1.25" style="1" customWidth="1"/>
    <col min="2290" max="2290" width="15.875" style="1" customWidth="1"/>
    <col min="2291" max="2291" width="26.125" style="1" bestFit="1" customWidth="1"/>
    <col min="2292" max="2292" width="10.5" style="1" bestFit="1" customWidth="1"/>
    <col min="2293" max="2293" width="13.125" style="1" bestFit="1" customWidth="1"/>
    <col min="2294" max="2294" width="12.25" style="1" bestFit="1" customWidth="1"/>
    <col min="2295" max="2296" width="8.875" style="1"/>
    <col min="2297" max="2297" width="13.5" style="1" customWidth="1"/>
    <col min="2298" max="2298" width="8.875" style="1"/>
    <col min="2299" max="2299" width="13.5" style="1" customWidth="1"/>
    <col min="2300" max="2300" width="8.875" style="1"/>
    <col min="2301" max="2301" width="32.5" style="1" bestFit="1" customWidth="1"/>
    <col min="2302" max="2544" width="8.875" style="1"/>
    <col min="2545" max="2545" width="1.25" style="1" customWidth="1"/>
    <col min="2546" max="2546" width="15.875" style="1" customWidth="1"/>
    <col min="2547" max="2547" width="26.125" style="1" bestFit="1" customWidth="1"/>
    <col min="2548" max="2548" width="10.5" style="1" bestFit="1" customWidth="1"/>
    <col min="2549" max="2549" width="13.125" style="1" bestFit="1" customWidth="1"/>
    <col min="2550" max="2550" width="12.25" style="1" bestFit="1" customWidth="1"/>
    <col min="2551" max="2552" width="8.875" style="1"/>
    <col min="2553" max="2553" width="13.5" style="1" customWidth="1"/>
    <col min="2554" max="2554" width="8.875" style="1"/>
    <col min="2555" max="2555" width="13.5" style="1" customWidth="1"/>
    <col min="2556" max="2556" width="8.875" style="1"/>
    <col min="2557" max="2557" width="32.5" style="1" bestFit="1" customWidth="1"/>
    <col min="2558" max="2800" width="8.875" style="1"/>
    <col min="2801" max="2801" width="1.25" style="1" customWidth="1"/>
    <col min="2802" max="2802" width="15.875" style="1" customWidth="1"/>
    <col min="2803" max="2803" width="26.125" style="1" bestFit="1" customWidth="1"/>
    <col min="2804" max="2804" width="10.5" style="1" bestFit="1" customWidth="1"/>
    <col min="2805" max="2805" width="13.125" style="1" bestFit="1" customWidth="1"/>
    <col min="2806" max="2806" width="12.25" style="1" bestFit="1" customWidth="1"/>
    <col min="2807" max="2808" width="8.875" style="1"/>
    <col min="2809" max="2809" width="13.5" style="1" customWidth="1"/>
    <col min="2810" max="2810" width="8.875" style="1"/>
    <col min="2811" max="2811" width="13.5" style="1" customWidth="1"/>
    <col min="2812" max="2812" width="8.875" style="1"/>
    <col min="2813" max="2813" width="32.5" style="1" bestFit="1" customWidth="1"/>
    <col min="2814" max="3056" width="8.875" style="1"/>
    <col min="3057" max="3057" width="1.25" style="1" customWidth="1"/>
    <col min="3058" max="3058" width="15.875" style="1" customWidth="1"/>
    <col min="3059" max="3059" width="26.125" style="1" bestFit="1" customWidth="1"/>
    <col min="3060" max="3060" width="10.5" style="1" bestFit="1" customWidth="1"/>
    <col min="3061" max="3061" width="13.125" style="1" bestFit="1" customWidth="1"/>
    <col min="3062" max="3062" width="12.25" style="1" bestFit="1" customWidth="1"/>
    <col min="3063" max="3064" width="8.875" style="1"/>
    <col min="3065" max="3065" width="13.5" style="1" customWidth="1"/>
    <col min="3066" max="3066" width="8.875" style="1"/>
    <col min="3067" max="3067" width="13.5" style="1" customWidth="1"/>
    <col min="3068" max="3068" width="8.875" style="1"/>
    <col min="3069" max="3069" width="32.5" style="1" bestFit="1" customWidth="1"/>
    <col min="3070" max="3312" width="8.875" style="1"/>
    <col min="3313" max="3313" width="1.25" style="1" customWidth="1"/>
    <col min="3314" max="3314" width="15.875" style="1" customWidth="1"/>
    <col min="3315" max="3315" width="26.125" style="1" bestFit="1" customWidth="1"/>
    <col min="3316" max="3316" width="10.5" style="1" bestFit="1" customWidth="1"/>
    <col min="3317" max="3317" width="13.125" style="1" bestFit="1" customWidth="1"/>
    <col min="3318" max="3318" width="12.25" style="1" bestFit="1" customWidth="1"/>
    <col min="3319" max="3320" width="8.875" style="1"/>
    <col min="3321" max="3321" width="13.5" style="1" customWidth="1"/>
    <col min="3322" max="3322" width="8.875" style="1"/>
    <col min="3323" max="3323" width="13.5" style="1" customWidth="1"/>
    <col min="3324" max="3324" width="8.875" style="1"/>
    <col min="3325" max="3325" width="32.5" style="1" bestFit="1" customWidth="1"/>
    <col min="3326" max="3568" width="8.875" style="1"/>
    <col min="3569" max="3569" width="1.25" style="1" customWidth="1"/>
    <col min="3570" max="3570" width="15.875" style="1" customWidth="1"/>
    <col min="3571" max="3571" width="26.125" style="1" bestFit="1" customWidth="1"/>
    <col min="3572" max="3572" width="10.5" style="1" bestFit="1" customWidth="1"/>
    <col min="3573" max="3573" width="13.125" style="1" bestFit="1" customWidth="1"/>
    <col min="3574" max="3574" width="12.25" style="1" bestFit="1" customWidth="1"/>
    <col min="3575" max="3576" width="8.875" style="1"/>
    <col min="3577" max="3577" width="13.5" style="1" customWidth="1"/>
    <col min="3578" max="3578" width="8.875" style="1"/>
    <col min="3579" max="3579" width="13.5" style="1" customWidth="1"/>
    <col min="3580" max="3580" width="8.875" style="1"/>
    <col min="3581" max="3581" width="32.5" style="1" bestFit="1" customWidth="1"/>
    <col min="3582" max="3824" width="8.875" style="1"/>
    <col min="3825" max="3825" width="1.25" style="1" customWidth="1"/>
    <col min="3826" max="3826" width="15.875" style="1" customWidth="1"/>
    <col min="3827" max="3827" width="26.125" style="1" bestFit="1" customWidth="1"/>
    <col min="3828" max="3828" width="10.5" style="1" bestFit="1" customWidth="1"/>
    <col min="3829" max="3829" width="13.125" style="1" bestFit="1" customWidth="1"/>
    <col min="3830" max="3830" width="12.25" style="1" bestFit="1" customWidth="1"/>
    <col min="3831" max="3832" width="8.875" style="1"/>
    <col min="3833" max="3833" width="13.5" style="1" customWidth="1"/>
    <col min="3834" max="3834" width="8.875" style="1"/>
    <col min="3835" max="3835" width="13.5" style="1" customWidth="1"/>
    <col min="3836" max="3836" width="8.875" style="1"/>
    <col min="3837" max="3837" width="32.5" style="1" bestFit="1" customWidth="1"/>
    <col min="3838" max="4080" width="8.875" style="1"/>
    <col min="4081" max="4081" width="1.25" style="1" customWidth="1"/>
    <col min="4082" max="4082" width="15.875" style="1" customWidth="1"/>
    <col min="4083" max="4083" width="26.125" style="1" bestFit="1" customWidth="1"/>
    <col min="4084" max="4084" width="10.5" style="1" bestFit="1" customWidth="1"/>
    <col min="4085" max="4085" width="13.125" style="1" bestFit="1" customWidth="1"/>
    <col min="4086" max="4086" width="12.25" style="1" bestFit="1" customWidth="1"/>
    <col min="4087" max="4088" width="8.875" style="1"/>
    <col min="4089" max="4089" width="13.5" style="1" customWidth="1"/>
    <col min="4090" max="4090" width="8.875" style="1"/>
    <col min="4091" max="4091" width="13.5" style="1" customWidth="1"/>
    <col min="4092" max="4092" width="8.875" style="1"/>
    <col min="4093" max="4093" width="32.5" style="1" bestFit="1" customWidth="1"/>
    <col min="4094" max="4336" width="8.875" style="1"/>
    <col min="4337" max="4337" width="1.25" style="1" customWidth="1"/>
    <col min="4338" max="4338" width="15.875" style="1" customWidth="1"/>
    <col min="4339" max="4339" width="26.125" style="1" bestFit="1" customWidth="1"/>
    <col min="4340" max="4340" width="10.5" style="1" bestFit="1" customWidth="1"/>
    <col min="4341" max="4341" width="13.125" style="1" bestFit="1" customWidth="1"/>
    <col min="4342" max="4342" width="12.25" style="1" bestFit="1" customWidth="1"/>
    <col min="4343" max="4344" width="8.875" style="1"/>
    <col min="4345" max="4345" width="13.5" style="1" customWidth="1"/>
    <col min="4346" max="4346" width="8.875" style="1"/>
    <col min="4347" max="4347" width="13.5" style="1" customWidth="1"/>
    <col min="4348" max="4348" width="8.875" style="1"/>
    <col min="4349" max="4349" width="32.5" style="1" bestFit="1" customWidth="1"/>
    <col min="4350" max="4592" width="8.875" style="1"/>
    <col min="4593" max="4593" width="1.25" style="1" customWidth="1"/>
    <col min="4594" max="4594" width="15.875" style="1" customWidth="1"/>
    <col min="4595" max="4595" width="26.125" style="1" bestFit="1" customWidth="1"/>
    <col min="4596" max="4596" width="10.5" style="1" bestFit="1" customWidth="1"/>
    <col min="4597" max="4597" width="13.125" style="1" bestFit="1" customWidth="1"/>
    <col min="4598" max="4598" width="12.25" style="1" bestFit="1" customWidth="1"/>
    <col min="4599" max="4600" width="8.875" style="1"/>
    <col min="4601" max="4601" width="13.5" style="1" customWidth="1"/>
    <col min="4602" max="4602" width="8.875" style="1"/>
    <col min="4603" max="4603" width="13.5" style="1" customWidth="1"/>
    <col min="4604" max="4604" width="8.875" style="1"/>
    <col min="4605" max="4605" width="32.5" style="1" bestFit="1" customWidth="1"/>
    <col min="4606" max="4848" width="8.875" style="1"/>
    <col min="4849" max="4849" width="1.25" style="1" customWidth="1"/>
    <col min="4850" max="4850" width="15.875" style="1" customWidth="1"/>
    <col min="4851" max="4851" width="26.125" style="1" bestFit="1" customWidth="1"/>
    <col min="4852" max="4852" width="10.5" style="1" bestFit="1" customWidth="1"/>
    <col min="4853" max="4853" width="13.125" style="1" bestFit="1" customWidth="1"/>
    <col min="4854" max="4854" width="12.25" style="1" bestFit="1" customWidth="1"/>
    <col min="4855" max="4856" width="8.875" style="1"/>
    <col min="4857" max="4857" width="13.5" style="1" customWidth="1"/>
    <col min="4858" max="4858" width="8.875" style="1"/>
    <col min="4859" max="4859" width="13.5" style="1" customWidth="1"/>
    <col min="4860" max="4860" width="8.875" style="1"/>
    <col min="4861" max="4861" width="32.5" style="1" bestFit="1" customWidth="1"/>
    <col min="4862" max="5104" width="8.875" style="1"/>
    <col min="5105" max="5105" width="1.25" style="1" customWidth="1"/>
    <col min="5106" max="5106" width="15.875" style="1" customWidth="1"/>
    <col min="5107" max="5107" width="26.125" style="1" bestFit="1" customWidth="1"/>
    <col min="5108" max="5108" width="10.5" style="1" bestFit="1" customWidth="1"/>
    <col min="5109" max="5109" width="13.125" style="1" bestFit="1" customWidth="1"/>
    <col min="5110" max="5110" width="12.25" style="1" bestFit="1" customWidth="1"/>
    <col min="5111" max="5112" width="8.875" style="1"/>
    <col min="5113" max="5113" width="13.5" style="1" customWidth="1"/>
    <col min="5114" max="5114" width="8.875" style="1"/>
    <col min="5115" max="5115" width="13.5" style="1" customWidth="1"/>
    <col min="5116" max="5116" width="8.875" style="1"/>
    <col min="5117" max="5117" width="32.5" style="1" bestFit="1" customWidth="1"/>
    <col min="5118" max="5360" width="8.875" style="1"/>
    <col min="5361" max="5361" width="1.25" style="1" customWidth="1"/>
    <col min="5362" max="5362" width="15.875" style="1" customWidth="1"/>
    <col min="5363" max="5363" width="26.125" style="1" bestFit="1" customWidth="1"/>
    <col min="5364" max="5364" width="10.5" style="1" bestFit="1" customWidth="1"/>
    <col min="5365" max="5365" width="13.125" style="1" bestFit="1" customWidth="1"/>
    <col min="5366" max="5366" width="12.25" style="1" bestFit="1" customWidth="1"/>
    <col min="5367" max="5368" width="8.875" style="1"/>
    <col min="5369" max="5369" width="13.5" style="1" customWidth="1"/>
    <col min="5370" max="5370" width="8.875" style="1"/>
    <col min="5371" max="5371" width="13.5" style="1" customWidth="1"/>
    <col min="5372" max="5372" width="8.875" style="1"/>
    <col min="5373" max="5373" width="32.5" style="1" bestFit="1" customWidth="1"/>
    <col min="5374" max="5616" width="8.875" style="1"/>
    <col min="5617" max="5617" width="1.25" style="1" customWidth="1"/>
    <col min="5618" max="5618" width="15.875" style="1" customWidth="1"/>
    <col min="5619" max="5619" width="26.125" style="1" bestFit="1" customWidth="1"/>
    <col min="5620" max="5620" width="10.5" style="1" bestFit="1" customWidth="1"/>
    <col min="5621" max="5621" width="13.125" style="1" bestFit="1" customWidth="1"/>
    <col min="5622" max="5622" width="12.25" style="1" bestFit="1" customWidth="1"/>
    <col min="5623" max="5624" width="8.875" style="1"/>
    <col min="5625" max="5625" width="13.5" style="1" customWidth="1"/>
    <col min="5626" max="5626" width="8.875" style="1"/>
    <col min="5627" max="5627" width="13.5" style="1" customWidth="1"/>
    <col min="5628" max="5628" width="8.875" style="1"/>
    <col min="5629" max="5629" width="32.5" style="1" bestFit="1" customWidth="1"/>
    <col min="5630" max="5872" width="8.875" style="1"/>
    <col min="5873" max="5873" width="1.25" style="1" customWidth="1"/>
    <col min="5874" max="5874" width="15.875" style="1" customWidth="1"/>
    <col min="5875" max="5875" width="26.125" style="1" bestFit="1" customWidth="1"/>
    <col min="5876" max="5876" width="10.5" style="1" bestFit="1" customWidth="1"/>
    <col min="5877" max="5877" width="13.125" style="1" bestFit="1" customWidth="1"/>
    <col min="5878" max="5878" width="12.25" style="1" bestFit="1" customWidth="1"/>
    <col min="5879" max="5880" width="8.875" style="1"/>
    <col min="5881" max="5881" width="13.5" style="1" customWidth="1"/>
    <col min="5882" max="5882" width="8.875" style="1"/>
    <col min="5883" max="5883" width="13.5" style="1" customWidth="1"/>
    <col min="5884" max="5884" width="8.875" style="1"/>
    <col min="5885" max="5885" width="32.5" style="1" bestFit="1" customWidth="1"/>
    <col min="5886" max="6128" width="8.875" style="1"/>
    <col min="6129" max="6129" width="1.25" style="1" customWidth="1"/>
    <col min="6130" max="6130" width="15.875" style="1" customWidth="1"/>
    <col min="6131" max="6131" width="26.125" style="1" bestFit="1" customWidth="1"/>
    <col min="6132" max="6132" width="10.5" style="1" bestFit="1" customWidth="1"/>
    <col min="6133" max="6133" width="13.125" style="1" bestFit="1" customWidth="1"/>
    <col min="6134" max="6134" width="12.25" style="1" bestFit="1" customWidth="1"/>
    <col min="6135" max="6136" width="8.875" style="1"/>
    <col min="6137" max="6137" width="13.5" style="1" customWidth="1"/>
    <col min="6138" max="6138" width="8.875" style="1"/>
    <col min="6139" max="6139" width="13.5" style="1" customWidth="1"/>
    <col min="6140" max="6140" width="8.875" style="1"/>
    <col min="6141" max="6141" width="32.5" style="1" bestFit="1" customWidth="1"/>
    <col min="6142" max="6384" width="8.875" style="1"/>
    <col min="6385" max="6385" width="1.25" style="1" customWidth="1"/>
    <col min="6386" max="6386" width="15.875" style="1" customWidth="1"/>
    <col min="6387" max="6387" width="26.125" style="1" bestFit="1" customWidth="1"/>
    <col min="6388" max="6388" width="10.5" style="1" bestFit="1" customWidth="1"/>
    <col min="6389" max="6389" width="13.125" style="1" bestFit="1" customWidth="1"/>
    <col min="6390" max="6390" width="12.25" style="1" bestFit="1" customWidth="1"/>
    <col min="6391" max="6392" width="8.875" style="1"/>
    <col min="6393" max="6393" width="13.5" style="1" customWidth="1"/>
    <col min="6394" max="6394" width="8.875" style="1"/>
    <col min="6395" max="6395" width="13.5" style="1" customWidth="1"/>
    <col min="6396" max="6396" width="8.875" style="1"/>
    <col min="6397" max="6397" width="32.5" style="1" bestFit="1" customWidth="1"/>
    <col min="6398" max="6640" width="8.875" style="1"/>
    <col min="6641" max="6641" width="1.25" style="1" customWidth="1"/>
    <col min="6642" max="6642" width="15.875" style="1" customWidth="1"/>
    <col min="6643" max="6643" width="26.125" style="1" bestFit="1" customWidth="1"/>
    <col min="6644" max="6644" width="10.5" style="1" bestFit="1" customWidth="1"/>
    <col min="6645" max="6645" width="13.125" style="1" bestFit="1" customWidth="1"/>
    <col min="6646" max="6646" width="12.25" style="1" bestFit="1" customWidth="1"/>
    <col min="6647" max="6648" width="8.875" style="1"/>
    <col min="6649" max="6649" width="13.5" style="1" customWidth="1"/>
    <col min="6650" max="6650" width="8.875" style="1"/>
    <col min="6651" max="6651" width="13.5" style="1" customWidth="1"/>
    <col min="6652" max="6652" width="8.875" style="1"/>
    <col min="6653" max="6653" width="32.5" style="1" bestFit="1" customWidth="1"/>
    <col min="6654" max="6896" width="8.875" style="1"/>
    <col min="6897" max="6897" width="1.25" style="1" customWidth="1"/>
    <col min="6898" max="6898" width="15.875" style="1" customWidth="1"/>
    <col min="6899" max="6899" width="26.125" style="1" bestFit="1" customWidth="1"/>
    <col min="6900" max="6900" width="10.5" style="1" bestFit="1" customWidth="1"/>
    <col min="6901" max="6901" width="13.125" style="1" bestFit="1" customWidth="1"/>
    <col min="6902" max="6902" width="12.25" style="1" bestFit="1" customWidth="1"/>
    <col min="6903" max="6904" width="8.875" style="1"/>
    <col min="6905" max="6905" width="13.5" style="1" customWidth="1"/>
    <col min="6906" max="6906" width="8.875" style="1"/>
    <col min="6907" max="6907" width="13.5" style="1" customWidth="1"/>
    <col min="6908" max="6908" width="8.875" style="1"/>
    <col min="6909" max="6909" width="32.5" style="1" bestFit="1" customWidth="1"/>
    <col min="6910" max="7152" width="8.875" style="1"/>
    <col min="7153" max="7153" width="1.25" style="1" customWidth="1"/>
    <col min="7154" max="7154" width="15.875" style="1" customWidth="1"/>
    <col min="7155" max="7155" width="26.125" style="1" bestFit="1" customWidth="1"/>
    <col min="7156" max="7156" width="10.5" style="1" bestFit="1" customWidth="1"/>
    <col min="7157" max="7157" width="13.125" style="1" bestFit="1" customWidth="1"/>
    <col min="7158" max="7158" width="12.25" style="1" bestFit="1" customWidth="1"/>
    <col min="7159" max="7160" width="8.875" style="1"/>
    <col min="7161" max="7161" width="13.5" style="1" customWidth="1"/>
    <col min="7162" max="7162" width="8.875" style="1"/>
    <col min="7163" max="7163" width="13.5" style="1" customWidth="1"/>
    <col min="7164" max="7164" width="8.875" style="1"/>
    <col min="7165" max="7165" width="32.5" style="1" bestFit="1" customWidth="1"/>
    <col min="7166" max="7408" width="8.875" style="1"/>
    <col min="7409" max="7409" width="1.25" style="1" customWidth="1"/>
    <col min="7410" max="7410" width="15.875" style="1" customWidth="1"/>
    <col min="7411" max="7411" width="26.125" style="1" bestFit="1" customWidth="1"/>
    <col min="7412" max="7412" width="10.5" style="1" bestFit="1" customWidth="1"/>
    <col min="7413" max="7413" width="13.125" style="1" bestFit="1" customWidth="1"/>
    <col min="7414" max="7414" width="12.25" style="1" bestFit="1" customWidth="1"/>
    <col min="7415" max="7416" width="8.875" style="1"/>
    <col min="7417" max="7417" width="13.5" style="1" customWidth="1"/>
    <col min="7418" max="7418" width="8.875" style="1"/>
    <col min="7419" max="7419" width="13.5" style="1" customWidth="1"/>
    <col min="7420" max="7420" width="8.875" style="1"/>
    <col min="7421" max="7421" width="32.5" style="1" bestFit="1" customWidth="1"/>
    <col min="7422" max="7664" width="8.875" style="1"/>
    <col min="7665" max="7665" width="1.25" style="1" customWidth="1"/>
    <col min="7666" max="7666" width="15.875" style="1" customWidth="1"/>
    <col min="7667" max="7667" width="26.125" style="1" bestFit="1" customWidth="1"/>
    <col min="7668" max="7668" width="10.5" style="1" bestFit="1" customWidth="1"/>
    <col min="7669" max="7669" width="13.125" style="1" bestFit="1" customWidth="1"/>
    <col min="7670" max="7670" width="12.25" style="1" bestFit="1" customWidth="1"/>
    <col min="7671" max="7672" width="8.875" style="1"/>
    <col min="7673" max="7673" width="13.5" style="1" customWidth="1"/>
    <col min="7674" max="7674" width="8.875" style="1"/>
    <col min="7675" max="7675" width="13.5" style="1" customWidth="1"/>
    <col min="7676" max="7676" width="8.875" style="1"/>
    <col min="7677" max="7677" width="32.5" style="1" bestFit="1" customWidth="1"/>
    <col min="7678" max="7920" width="8.875" style="1"/>
    <col min="7921" max="7921" width="1.25" style="1" customWidth="1"/>
    <col min="7922" max="7922" width="15.875" style="1" customWidth="1"/>
    <col min="7923" max="7923" width="26.125" style="1" bestFit="1" customWidth="1"/>
    <col min="7924" max="7924" width="10.5" style="1" bestFit="1" customWidth="1"/>
    <col min="7925" max="7925" width="13.125" style="1" bestFit="1" customWidth="1"/>
    <col min="7926" max="7926" width="12.25" style="1" bestFit="1" customWidth="1"/>
    <col min="7927" max="7928" width="8.875" style="1"/>
    <col min="7929" max="7929" width="13.5" style="1" customWidth="1"/>
    <col min="7930" max="7930" width="8.875" style="1"/>
    <col min="7931" max="7931" width="13.5" style="1" customWidth="1"/>
    <col min="7932" max="7932" width="8.875" style="1"/>
    <col min="7933" max="7933" width="32.5" style="1" bestFit="1" customWidth="1"/>
    <col min="7934" max="8176" width="8.875" style="1"/>
    <col min="8177" max="8177" width="1.25" style="1" customWidth="1"/>
    <col min="8178" max="8178" width="15.875" style="1" customWidth="1"/>
    <col min="8179" max="8179" width="26.125" style="1" bestFit="1" customWidth="1"/>
    <col min="8180" max="8180" width="10.5" style="1" bestFit="1" customWidth="1"/>
    <col min="8181" max="8181" width="13.125" style="1" bestFit="1" customWidth="1"/>
    <col min="8182" max="8182" width="12.25" style="1" bestFit="1" customWidth="1"/>
    <col min="8183" max="8184" width="8.875" style="1"/>
    <col min="8185" max="8185" width="13.5" style="1" customWidth="1"/>
    <col min="8186" max="8186" width="8.875" style="1"/>
    <col min="8187" max="8187" width="13.5" style="1" customWidth="1"/>
    <col min="8188" max="8188" width="8.875" style="1"/>
    <col min="8189" max="8189" width="32.5" style="1" bestFit="1" customWidth="1"/>
    <col min="8190" max="8432" width="8.875" style="1"/>
    <col min="8433" max="8433" width="1.25" style="1" customWidth="1"/>
    <col min="8434" max="8434" width="15.875" style="1" customWidth="1"/>
    <col min="8435" max="8435" width="26.125" style="1" bestFit="1" customWidth="1"/>
    <col min="8436" max="8436" width="10.5" style="1" bestFit="1" customWidth="1"/>
    <col min="8437" max="8437" width="13.125" style="1" bestFit="1" customWidth="1"/>
    <col min="8438" max="8438" width="12.25" style="1" bestFit="1" customWidth="1"/>
    <col min="8439" max="8440" width="8.875" style="1"/>
    <col min="8441" max="8441" width="13.5" style="1" customWidth="1"/>
    <col min="8442" max="8442" width="8.875" style="1"/>
    <col min="8443" max="8443" width="13.5" style="1" customWidth="1"/>
    <col min="8444" max="8444" width="8.875" style="1"/>
    <col min="8445" max="8445" width="32.5" style="1" bestFit="1" customWidth="1"/>
    <col min="8446" max="8688" width="8.875" style="1"/>
    <col min="8689" max="8689" width="1.25" style="1" customWidth="1"/>
    <col min="8690" max="8690" width="15.875" style="1" customWidth="1"/>
    <col min="8691" max="8691" width="26.125" style="1" bestFit="1" customWidth="1"/>
    <col min="8692" max="8692" width="10.5" style="1" bestFit="1" customWidth="1"/>
    <col min="8693" max="8693" width="13.125" style="1" bestFit="1" customWidth="1"/>
    <col min="8694" max="8694" width="12.25" style="1" bestFit="1" customWidth="1"/>
    <col min="8695" max="8696" width="8.875" style="1"/>
    <col min="8697" max="8697" width="13.5" style="1" customWidth="1"/>
    <col min="8698" max="8698" width="8.875" style="1"/>
    <col min="8699" max="8699" width="13.5" style="1" customWidth="1"/>
    <col min="8700" max="8700" width="8.875" style="1"/>
    <col min="8701" max="8701" width="32.5" style="1" bestFit="1" customWidth="1"/>
    <col min="8702" max="8944" width="8.875" style="1"/>
    <col min="8945" max="8945" width="1.25" style="1" customWidth="1"/>
    <col min="8946" max="8946" width="15.875" style="1" customWidth="1"/>
    <col min="8947" max="8947" width="26.125" style="1" bestFit="1" customWidth="1"/>
    <col min="8948" max="8948" width="10.5" style="1" bestFit="1" customWidth="1"/>
    <col min="8949" max="8949" width="13.125" style="1" bestFit="1" customWidth="1"/>
    <col min="8950" max="8950" width="12.25" style="1" bestFit="1" customWidth="1"/>
    <col min="8951" max="8952" width="8.875" style="1"/>
    <col min="8953" max="8953" width="13.5" style="1" customWidth="1"/>
    <col min="8954" max="8954" width="8.875" style="1"/>
    <col min="8955" max="8955" width="13.5" style="1" customWidth="1"/>
    <col min="8956" max="8956" width="8.875" style="1"/>
    <col min="8957" max="8957" width="32.5" style="1" bestFit="1" customWidth="1"/>
    <col min="8958" max="9200" width="8.875" style="1"/>
    <col min="9201" max="9201" width="1.25" style="1" customWidth="1"/>
    <col min="9202" max="9202" width="15.875" style="1" customWidth="1"/>
    <col min="9203" max="9203" width="26.125" style="1" bestFit="1" customWidth="1"/>
    <col min="9204" max="9204" width="10.5" style="1" bestFit="1" customWidth="1"/>
    <col min="9205" max="9205" width="13.125" style="1" bestFit="1" customWidth="1"/>
    <col min="9206" max="9206" width="12.25" style="1" bestFit="1" customWidth="1"/>
    <col min="9207" max="9208" width="8.875" style="1"/>
    <col min="9209" max="9209" width="13.5" style="1" customWidth="1"/>
    <col min="9210" max="9210" width="8.875" style="1"/>
    <col min="9211" max="9211" width="13.5" style="1" customWidth="1"/>
    <col min="9212" max="9212" width="8.875" style="1"/>
    <col min="9213" max="9213" width="32.5" style="1" bestFit="1" customWidth="1"/>
    <col min="9214" max="9456" width="8.875" style="1"/>
    <col min="9457" max="9457" width="1.25" style="1" customWidth="1"/>
    <col min="9458" max="9458" width="15.875" style="1" customWidth="1"/>
    <col min="9459" max="9459" width="26.125" style="1" bestFit="1" customWidth="1"/>
    <col min="9460" max="9460" width="10.5" style="1" bestFit="1" customWidth="1"/>
    <col min="9461" max="9461" width="13.125" style="1" bestFit="1" customWidth="1"/>
    <col min="9462" max="9462" width="12.25" style="1" bestFit="1" customWidth="1"/>
    <col min="9463" max="9464" width="8.875" style="1"/>
    <col min="9465" max="9465" width="13.5" style="1" customWidth="1"/>
    <col min="9466" max="9466" width="8.875" style="1"/>
    <col min="9467" max="9467" width="13.5" style="1" customWidth="1"/>
    <col min="9468" max="9468" width="8.875" style="1"/>
    <col min="9469" max="9469" width="32.5" style="1" bestFit="1" customWidth="1"/>
    <col min="9470" max="9712" width="8.875" style="1"/>
    <col min="9713" max="9713" width="1.25" style="1" customWidth="1"/>
    <col min="9714" max="9714" width="15.875" style="1" customWidth="1"/>
    <col min="9715" max="9715" width="26.125" style="1" bestFit="1" customWidth="1"/>
    <col min="9716" max="9716" width="10.5" style="1" bestFit="1" customWidth="1"/>
    <col min="9717" max="9717" width="13.125" style="1" bestFit="1" customWidth="1"/>
    <col min="9718" max="9718" width="12.25" style="1" bestFit="1" customWidth="1"/>
    <col min="9719" max="9720" width="8.875" style="1"/>
    <col min="9721" max="9721" width="13.5" style="1" customWidth="1"/>
    <col min="9722" max="9722" width="8.875" style="1"/>
    <col min="9723" max="9723" width="13.5" style="1" customWidth="1"/>
    <col min="9724" max="9724" width="8.875" style="1"/>
    <col min="9725" max="9725" width="32.5" style="1" bestFit="1" customWidth="1"/>
    <col min="9726" max="9968" width="8.875" style="1"/>
    <col min="9969" max="9969" width="1.25" style="1" customWidth="1"/>
    <col min="9970" max="9970" width="15.875" style="1" customWidth="1"/>
    <col min="9971" max="9971" width="26.125" style="1" bestFit="1" customWidth="1"/>
    <col min="9972" max="9972" width="10.5" style="1" bestFit="1" customWidth="1"/>
    <col min="9973" max="9973" width="13.125" style="1" bestFit="1" customWidth="1"/>
    <col min="9974" max="9974" width="12.25" style="1" bestFit="1" customWidth="1"/>
    <col min="9975" max="9976" width="8.875" style="1"/>
    <col min="9977" max="9977" width="13.5" style="1" customWidth="1"/>
    <col min="9978" max="9978" width="8.875" style="1"/>
    <col min="9979" max="9979" width="13.5" style="1" customWidth="1"/>
    <col min="9980" max="9980" width="8.875" style="1"/>
    <col min="9981" max="9981" width="32.5" style="1" bestFit="1" customWidth="1"/>
    <col min="9982" max="10224" width="8.875" style="1"/>
    <col min="10225" max="10225" width="1.25" style="1" customWidth="1"/>
    <col min="10226" max="10226" width="15.875" style="1" customWidth="1"/>
    <col min="10227" max="10227" width="26.125" style="1" bestFit="1" customWidth="1"/>
    <col min="10228" max="10228" width="10.5" style="1" bestFit="1" customWidth="1"/>
    <col min="10229" max="10229" width="13.125" style="1" bestFit="1" customWidth="1"/>
    <col min="10230" max="10230" width="12.25" style="1" bestFit="1" customWidth="1"/>
    <col min="10231" max="10232" width="8.875" style="1"/>
    <col min="10233" max="10233" width="13.5" style="1" customWidth="1"/>
    <col min="10234" max="10234" width="8.875" style="1"/>
    <col min="10235" max="10235" width="13.5" style="1" customWidth="1"/>
    <col min="10236" max="10236" width="8.875" style="1"/>
    <col min="10237" max="10237" width="32.5" style="1" bestFit="1" customWidth="1"/>
    <col min="10238" max="10480" width="8.875" style="1"/>
    <col min="10481" max="10481" width="1.25" style="1" customWidth="1"/>
    <col min="10482" max="10482" width="15.875" style="1" customWidth="1"/>
    <col min="10483" max="10483" width="26.125" style="1" bestFit="1" customWidth="1"/>
    <col min="10484" max="10484" width="10.5" style="1" bestFit="1" customWidth="1"/>
    <col min="10485" max="10485" width="13.125" style="1" bestFit="1" customWidth="1"/>
    <col min="10486" max="10486" width="12.25" style="1" bestFit="1" customWidth="1"/>
    <col min="10487" max="10488" width="8.875" style="1"/>
    <col min="10489" max="10489" width="13.5" style="1" customWidth="1"/>
    <col min="10490" max="10490" width="8.875" style="1"/>
    <col min="10491" max="10491" width="13.5" style="1" customWidth="1"/>
    <col min="10492" max="10492" width="8.875" style="1"/>
    <col min="10493" max="10493" width="32.5" style="1" bestFit="1" customWidth="1"/>
    <col min="10494" max="10736" width="8.875" style="1"/>
    <col min="10737" max="10737" width="1.25" style="1" customWidth="1"/>
    <col min="10738" max="10738" width="15.875" style="1" customWidth="1"/>
    <col min="10739" max="10739" width="26.125" style="1" bestFit="1" customWidth="1"/>
    <col min="10740" max="10740" width="10.5" style="1" bestFit="1" customWidth="1"/>
    <col min="10741" max="10741" width="13.125" style="1" bestFit="1" customWidth="1"/>
    <col min="10742" max="10742" width="12.25" style="1" bestFit="1" customWidth="1"/>
    <col min="10743" max="10744" width="8.875" style="1"/>
    <col min="10745" max="10745" width="13.5" style="1" customWidth="1"/>
    <col min="10746" max="10746" width="8.875" style="1"/>
    <col min="10747" max="10747" width="13.5" style="1" customWidth="1"/>
    <col min="10748" max="10748" width="8.875" style="1"/>
    <col min="10749" max="10749" width="32.5" style="1" bestFit="1" customWidth="1"/>
    <col min="10750" max="10992" width="8.875" style="1"/>
    <col min="10993" max="10993" width="1.25" style="1" customWidth="1"/>
    <col min="10994" max="10994" width="15.875" style="1" customWidth="1"/>
    <col min="10995" max="10995" width="26.125" style="1" bestFit="1" customWidth="1"/>
    <col min="10996" max="10996" width="10.5" style="1" bestFit="1" customWidth="1"/>
    <col min="10997" max="10997" width="13.125" style="1" bestFit="1" customWidth="1"/>
    <col min="10998" max="10998" width="12.25" style="1" bestFit="1" customWidth="1"/>
    <col min="10999" max="11000" width="8.875" style="1"/>
    <col min="11001" max="11001" width="13.5" style="1" customWidth="1"/>
    <col min="11002" max="11002" width="8.875" style="1"/>
    <col min="11003" max="11003" width="13.5" style="1" customWidth="1"/>
    <col min="11004" max="11004" width="8.875" style="1"/>
    <col min="11005" max="11005" width="32.5" style="1" bestFit="1" customWidth="1"/>
    <col min="11006" max="11248" width="8.875" style="1"/>
    <col min="11249" max="11249" width="1.25" style="1" customWidth="1"/>
    <col min="11250" max="11250" width="15.875" style="1" customWidth="1"/>
    <col min="11251" max="11251" width="26.125" style="1" bestFit="1" customWidth="1"/>
    <col min="11252" max="11252" width="10.5" style="1" bestFit="1" customWidth="1"/>
    <col min="11253" max="11253" width="13.125" style="1" bestFit="1" customWidth="1"/>
    <col min="11254" max="11254" width="12.25" style="1" bestFit="1" customWidth="1"/>
    <col min="11255" max="11256" width="8.875" style="1"/>
    <col min="11257" max="11257" width="13.5" style="1" customWidth="1"/>
    <col min="11258" max="11258" width="8.875" style="1"/>
    <col min="11259" max="11259" width="13.5" style="1" customWidth="1"/>
    <col min="11260" max="11260" width="8.875" style="1"/>
    <col min="11261" max="11261" width="32.5" style="1" bestFit="1" customWidth="1"/>
    <col min="11262" max="11504" width="8.875" style="1"/>
    <col min="11505" max="11505" width="1.25" style="1" customWidth="1"/>
    <col min="11506" max="11506" width="15.875" style="1" customWidth="1"/>
    <col min="11507" max="11507" width="26.125" style="1" bestFit="1" customWidth="1"/>
    <col min="11508" max="11508" width="10.5" style="1" bestFit="1" customWidth="1"/>
    <col min="11509" max="11509" width="13.125" style="1" bestFit="1" customWidth="1"/>
    <col min="11510" max="11510" width="12.25" style="1" bestFit="1" customWidth="1"/>
    <col min="11511" max="11512" width="8.875" style="1"/>
    <col min="11513" max="11513" width="13.5" style="1" customWidth="1"/>
    <col min="11514" max="11514" width="8.875" style="1"/>
    <col min="11515" max="11515" width="13.5" style="1" customWidth="1"/>
    <col min="11516" max="11516" width="8.875" style="1"/>
    <col min="11517" max="11517" width="32.5" style="1" bestFit="1" customWidth="1"/>
    <col min="11518" max="11760" width="8.875" style="1"/>
    <col min="11761" max="11761" width="1.25" style="1" customWidth="1"/>
    <col min="11762" max="11762" width="15.875" style="1" customWidth="1"/>
    <col min="11763" max="11763" width="26.125" style="1" bestFit="1" customWidth="1"/>
    <col min="11764" max="11764" width="10.5" style="1" bestFit="1" customWidth="1"/>
    <col min="11765" max="11765" width="13.125" style="1" bestFit="1" customWidth="1"/>
    <col min="11766" max="11766" width="12.25" style="1" bestFit="1" customWidth="1"/>
    <col min="11767" max="11768" width="8.875" style="1"/>
    <col min="11769" max="11769" width="13.5" style="1" customWidth="1"/>
    <col min="11770" max="11770" width="8.875" style="1"/>
    <col min="11771" max="11771" width="13.5" style="1" customWidth="1"/>
    <col min="11772" max="11772" width="8.875" style="1"/>
    <col min="11773" max="11773" width="32.5" style="1" bestFit="1" customWidth="1"/>
    <col min="11774" max="12016" width="8.875" style="1"/>
    <col min="12017" max="12017" width="1.25" style="1" customWidth="1"/>
    <col min="12018" max="12018" width="15.875" style="1" customWidth="1"/>
    <col min="12019" max="12019" width="26.125" style="1" bestFit="1" customWidth="1"/>
    <col min="12020" max="12020" width="10.5" style="1" bestFit="1" customWidth="1"/>
    <col min="12021" max="12021" width="13.125" style="1" bestFit="1" customWidth="1"/>
    <col min="12022" max="12022" width="12.25" style="1" bestFit="1" customWidth="1"/>
    <col min="12023" max="12024" width="8.875" style="1"/>
    <col min="12025" max="12025" width="13.5" style="1" customWidth="1"/>
    <col min="12026" max="12026" width="8.875" style="1"/>
    <col min="12027" max="12027" width="13.5" style="1" customWidth="1"/>
    <col min="12028" max="12028" width="8.875" style="1"/>
    <col min="12029" max="12029" width="32.5" style="1" bestFit="1" customWidth="1"/>
    <col min="12030" max="12272" width="8.875" style="1"/>
    <col min="12273" max="12273" width="1.25" style="1" customWidth="1"/>
    <col min="12274" max="12274" width="15.875" style="1" customWidth="1"/>
    <col min="12275" max="12275" width="26.125" style="1" bestFit="1" customWidth="1"/>
    <col min="12276" max="12276" width="10.5" style="1" bestFit="1" customWidth="1"/>
    <col min="12277" max="12277" width="13.125" style="1" bestFit="1" customWidth="1"/>
    <col min="12278" max="12278" width="12.25" style="1" bestFit="1" customWidth="1"/>
    <col min="12279" max="12280" width="8.875" style="1"/>
    <col min="12281" max="12281" width="13.5" style="1" customWidth="1"/>
    <col min="12282" max="12282" width="8.875" style="1"/>
    <col min="12283" max="12283" width="13.5" style="1" customWidth="1"/>
    <col min="12284" max="12284" width="8.875" style="1"/>
    <col min="12285" max="12285" width="32.5" style="1" bestFit="1" customWidth="1"/>
    <col min="12286" max="12528" width="8.875" style="1"/>
    <col min="12529" max="12529" width="1.25" style="1" customWidth="1"/>
    <col min="12530" max="12530" width="15.875" style="1" customWidth="1"/>
    <col min="12531" max="12531" width="26.125" style="1" bestFit="1" customWidth="1"/>
    <col min="12532" max="12532" width="10.5" style="1" bestFit="1" customWidth="1"/>
    <col min="12533" max="12533" width="13.125" style="1" bestFit="1" customWidth="1"/>
    <col min="12534" max="12534" width="12.25" style="1" bestFit="1" customWidth="1"/>
    <col min="12535" max="12536" width="8.875" style="1"/>
    <col min="12537" max="12537" width="13.5" style="1" customWidth="1"/>
    <col min="12538" max="12538" width="8.875" style="1"/>
    <col min="12539" max="12539" width="13.5" style="1" customWidth="1"/>
    <col min="12540" max="12540" width="8.875" style="1"/>
    <col min="12541" max="12541" width="32.5" style="1" bestFit="1" customWidth="1"/>
    <col min="12542" max="12784" width="8.875" style="1"/>
    <col min="12785" max="12785" width="1.25" style="1" customWidth="1"/>
    <col min="12786" max="12786" width="15.875" style="1" customWidth="1"/>
    <col min="12787" max="12787" width="26.125" style="1" bestFit="1" customWidth="1"/>
    <col min="12788" max="12788" width="10.5" style="1" bestFit="1" customWidth="1"/>
    <col min="12789" max="12789" width="13.125" style="1" bestFit="1" customWidth="1"/>
    <col min="12790" max="12790" width="12.25" style="1" bestFit="1" customWidth="1"/>
    <col min="12791" max="12792" width="8.875" style="1"/>
    <col min="12793" max="12793" width="13.5" style="1" customWidth="1"/>
    <col min="12794" max="12794" width="8.875" style="1"/>
    <col min="12795" max="12795" width="13.5" style="1" customWidth="1"/>
    <col min="12796" max="12796" width="8.875" style="1"/>
    <col min="12797" max="12797" width="32.5" style="1" bestFit="1" customWidth="1"/>
    <col min="12798" max="13040" width="8.875" style="1"/>
    <col min="13041" max="13041" width="1.25" style="1" customWidth="1"/>
    <col min="13042" max="13042" width="15.875" style="1" customWidth="1"/>
    <col min="13043" max="13043" width="26.125" style="1" bestFit="1" customWidth="1"/>
    <col min="13044" max="13044" width="10.5" style="1" bestFit="1" customWidth="1"/>
    <col min="13045" max="13045" width="13.125" style="1" bestFit="1" customWidth="1"/>
    <col min="13046" max="13046" width="12.25" style="1" bestFit="1" customWidth="1"/>
    <col min="13047" max="13048" width="8.875" style="1"/>
    <col min="13049" max="13049" width="13.5" style="1" customWidth="1"/>
    <col min="13050" max="13050" width="8.875" style="1"/>
    <col min="13051" max="13051" width="13.5" style="1" customWidth="1"/>
    <col min="13052" max="13052" width="8.875" style="1"/>
    <col min="13053" max="13053" width="32.5" style="1" bestFit="1" customWidth="1"/>
    <col min="13054" max="13296" width="8.875" style="1"/>
    <col min="13297" max="13297" width="1.25" style="1" customWidth="1"/>
    <col min="13298" max="13298" width="15.875" style="1" customWidth="1"/>
    <col min="13299" max="13299" width="26.125" style="1" bestFit="1" customWidth="1"/>
    <col min="13300" max="13300" width="10.5" style="1" bestFit="1" customWidth="1"/>
    <col min="13301" max="13301" width="13.125" style="1" bestFit="1" customWidth="1"/>
    <col min="13302" max="13302" width="12.25" style="1" bestFit="1" customWidth="1"/>
    <col min="13303" max="13304" width="8.875" style="1"/>
    <col min="13305" max="13305" width="13.5" style="1" customWidth="1"/>
    <col min="13306" max="13306" width="8.875" style="1"/>
    <col min="13307" max="13307" width="13.5" style="1" customWidth="1"/>
    <col min="13308" max="13308" width="8.875" style="1"/>
    <col min="13309" max="13309" width="32.5" style="1" bestFit="1" customWidth="1"/>
    <col min="13310" max="13552" width="8.875" style="1"/>
    <col min="13553" max="13553" width="1.25" style="1" customWidth="1"/>
    <col min="13554" max="13554" width="15.875" style="1" customWidth="1"/>
    <col min="13555" max="13555" width="26.125" style="1" bestFit="1" customWidth="1"/>
    <col min="13556" max="13556" width="10.5" style="1" bestFit="1" customWidth="1"/>
    <col min="13557" max="13557" width="13.125" style="1" bestFit="1" customWidth="1"/>
    <col min="13558" max="13558" width="12.25" style="1" bestFit="1" customWidth="1"/>
    <col min="13559" max="13560" width="8.875" style="1"/>
    <col min="13561" max="13561" width="13.5" style="1" customWidth="1"/>
    <col min="13562" max="13562" width="8.875" style="1"/>
    <col min="13563" max="13563" width="13.5" style="1" customWidth="1"/>
    <col min="13564" max="13564" width="8.875" style="1"/>
    <col min="13565" max="13565" width="32.5" style="1" bestFit="1" customWidth="1"/>
    <col min="13566" max="13808" width="8.875" style="1"/>
    <col min="13809" max="13809" width="1.25" style="1" customWidth="1"/>
    <col min="13810" max="13810" width="15.875" style="1" customWidth="1"/>
    <col min="13811" max="13811" width="26.125" style="1" bestFit="1" customWidth="1"/>
    <col min="13812" max="13812" width="10.5" style="1" bestFit="1" customWidth="1"/>
    <col min="13813" max="13813" width="13.125" style="1" bestFit="1" customWidth="1"/>
    <col min="13814" max="13814" width="12.25" style="1" bestFit="1" customWidth="1"/>
    <col min="13815" max="13816" width="8.875" style="1"/>
    <col min="13817" max="13817" width="13.5" style="1" customWidth="1"/>
    <col min="13818" max="13818" width="8.875" style="1"/>
    <col min="13819" max="13819" width="13.5" style="1" customWidth="1"/>
    <col min="13820" max="13820" width="8.875" style="1"/>
    <col min="13821" max="13821" width="32.5" style="1" bestFit="1" customWidth="1"/>
    <col min="13822" max="14064" width="8.875" style="1"/>
    <col min="14065" max="14065" width="1.25" style="1" customWidth="1"/>
    <col min="14066" max="14066" width="15.875" style="1" customWidth="1"/>
    <col min="14067" max="14067" width="26.125" style="1" bestFit="1" customWidth="1"/>
    <col min="14068" max="14068" width="10.5" style="1" bestFit="1" customWidth="1"/>
    <col min="14069" max="14069" width="13.125" style="1" bestFit="1" customWidth="1"/>
    <col min="14070" max="14070" width="12.25" style="1" bestFit="1" customWidth="1"/>
    <col min="14071" max="14072" width="8.875" style="1"/>
    <col min="14073" max="14073" width="13.5" style="1" customWidth="1"/>
    <col min="14074" max="14074" width="8.875" style="1"/>
    <col min="14075" max="14075" width="13.5" style="1" customWidth="1"/>
    <col min="14076" max="14076" width="8.875" style="1"/>
    <col min="14077" max="14077" width="32.5" style="1" bestFit="1" customWidth="1"/>
    <col min="14078" max="14320" width="8.875" style="1"/>
    <col min="14321" max="14321" width="1.25" style="1" customWidth="1"/>
    <col min="14322" max="14322" width="15.875" style="1" customWidth="1"/>
    <col min="14323" max="14323" width="26.125" style="1" bestFit="1" customWidth="1"/>
    <col min="14324" max="14324" width="10.5" style="1" bestFit="1" customWidth="1"/>
    <col min="14325" max="14325" width="13.125" style="1" bestFit="1" customWidth="1"/>
    <col min="14326" max="14326" width="12.25" style="1" bestFit="1" customWidth="1"/>
    <col min="14327" max="14328" width="8.875" style="1"/>
    <col min="14329" max="14329" width="13.5" style="1" customWidth="1"/>
    <col min="14330" max="14330" width="8.875" style="1"/>
    <col min="14331" max="14331" width="13.5" style="1" customWidth="1"/>
    <col min="14332" max="14332" width="8.875" style="1"/>
    <col min="14333" max="14333" width="32.5" style="1" bestFit="1" customWidth="1"/>
    <col min="14334" max="14576" width="8.875" style="1"/>
    <col min="14577" max="14577" width="1.25" style="1" customWidth="1"/>
    <col min="14578" max="14578" width="15.875" style="1" customWidth="1"/>
    <col min="14579" max="14579" width="26.125" style="1" bestFit="1" customWidth="1"/>
    <col min="14580" max="14580" width="10.5" style="1" bestFit="1" customWidth="1"/>
    <col min="14581" max="14581" width="13.125" style="1" bestFit="1" customWidth="1"/>
    <col min="14582" max="14582" width="12.25" style="1" bestFit="1" customWidth="1"/>
    <col min="14583" max="14584" width="8.875" style="1"/>
    <col min="14585" max="14585" width="13.5" style="1" customWidth="1"/>
    <col min="14586" max="14586" width="8.875" style="1"/>
    <col min="14587" max="14587" width="13.5" style="1" customWidth="1"/>
    <col min="14588" max="14588" width="8.875" style="1"/>
    <col min="14589" max="14589" width="32.5" style="1" bestFit="1" customWidth="1"/>
    <col min="14590" max="14832" width="8.875" style="1"/>
    <col min="14833" max="14833" width="1.25" style="1" customWidth="1"/>
    <col min="14834" max="14834" width="15.875" style="1" customWidth="1"/>
    <col min="14835" max="14835" width="26.125" style="1" bestFit="1" customWidth="1"/>
    <col min="14836" max="14836" width="10.5" style="1" bestFit="1" customWidth="1"/>
    <col min="14837" max="14837" width="13.125" style="1" bestFit="1" customWidth="1"/>
    <col min="14838" max="14838" width="12.25" style="1" bestFit="1" customWidth="1"/>
    <col min="14839" max="14840" width="8.875" style="1"/>
    <col min="14841" max="14841" width="13.5" style="1" customWidth="1"/>
    <col min="14842" max="14842" width="8.875" style="1"/>
    <col min="14843" max="14843" width="13.5" style="1" customWidth="1"/>
    <col min="14844" max="14844" width="8.875" style="1"/>
    <col min="14845" max="14845" width="32.5" style="1" bestFit="1" customWidth="1"/>
    <col min="14846" max="15088" width="8.875" style="1"/>
    <col min="15089" max="15089" width="1.25" style="1" customWidth="1"/>
    <col min="15090" max="15090" width="15.875" style="1" customWidth="1"/>
    <col min="15091" max="15091" width="26.125" style="1" bestFit="1" customWidth="1"/>
    <col min="15092" max="15092" width="10.5" style="1" bestFit="1" customWidth="1"/>
    <col min="15093" max="15093" width="13.125" style="1" bestFit="1" customWidth="1"/>
    <col min="15094" max="15094" width="12.25" style="1" bestFit="1" customWidth="1"/>
    <col min="15095" max="15096" width="8.875" style="1"/>
    <col min="15097" max="15097" width="13.5" style="1" customWidth="1"/>
    <col min="15098" max="15098" width="8.875" style="1"/>
    <col min="15099" max="15099" width="13.5" style="1" customWidth="1"/>
    <col min="15100" max="15100" width="8.875" style="1"/>
    <col min="15101" max="15101" width="32.5" style="1" bestFit="1" customWidth="1"/>
    <col min="15102" max="15344" width="8.875" style="1"/>
    <col min="15345" max="15345" width="1.25" style="1" customWidth="1"/>
    <col min="15346" max="15346" width="15.875" style="1" customWidth="1"/>
    <col min="15347" max="15347" width="26.125" style="1" bestFit="1" customWidth="1"/>
    <col min="15348" max="15348" width="10.5" style="1" bestFit="1" customWidth="1"/>
    <col min="15349" max="15349" width="13.125" style="1" bestFit="1" customWidth="1"/>
    <col min="15350" max="15350" width="12.25" style="1" bestFit="1" customWidth="1"/>
    <col min="15351" max="15352" width="8.875" style="1"/>
    <col min="15353" max="15353" width="13.5" style="1" customWidth="1"/>
    <col min="15354" max="15354" width="8.875" style="1"/>
    <col min="15355" max="15355" width="13.5" style="1" customWidth="1"/>
    <col min="15356" max="15356" width="8.875" style="1"/>
    <col min="15357" max="15357" width="32.5" style="1" bestFit="1" customWidth="1"/>
    <col min="15358" max="15600" width="8.875" style="1"/>
    <col min="15601" max="15601" width="1.25" style="1" customWidth="1"/>
    <col min="15602" max="15602" width="15.875" style="1" customWidth="1"/>
    <col min="15603" max="15603" width="26.125" style="1" bestFit="1" customWidth="1"/>
    <col min="15604" max="15604" width="10.5" style="1" bestFit="1" customWidth="1"/>
    <col min="15605" max="15605" width="13.125" style="1" bestFit="1" customWidth="1"/>
    <col min="15606" max="15606" width="12.25" style="1" bestFit="1" customWidth="1"/>
    <col min="15607" max="15608" width="8.875" style="1"/>
    <col min="15609" max="15609" width="13.5" style="1" customWidth="1"/>
    <col min="15610" max="15610" width="8.875" style="1"/>
    <col min="15611" max="15611" width="13.5" style="1" customWidth="1"/>
    <col min="15612" max="15612" width="8.875" style="1"/>
    <col min="15613" max="15613" width="32.5" style="1" bestFit="1" customWidth="1"/>
    <col min="15614" max="15856" width="8.875" style="1"/>
    <col min="15857" max="15857" width="1.25" style="1" customWidth="1"/>
    <col min="15858" max="15858" width="15.875" style="1" customWidth="1"/>
    <col min="15859" max="15859" width="26.125" style="1" bestFit="1" customWidth="1"/>
    <col min="15860" max="15860" width="10.5" style="1" bestFit="1" customWidth="1"/>
    <col min="15861" max="15861" width="13.125" style="1" bestFit="1" customWidth="1"/>
    <col min="15862" max="15862" width="12.25" style="1" bestFit="1" customWidth="1"/>
    <col min="15863" max="15864" width="8.875" style="1"/>
    <col min="15865" max="15865" width="13.5" style="1" customWidth="1"/>
    <col min="15866" max="15866" width="8.875" style="1"/>
    <col min="15867" max="15867" width="13.5" style="1" customWidth="1"/>
    <col min="15868" max="15868" width="8.875" style="1"/>
    <col min="15869" max="15869" width="32.5" style="1" bestFit="1" customWidth="1"/>
    <col min="15870" max="16112" width="8.875" style="1"/>
    <col min="16113" max="16113" width="1.25" style="1" customWidth="1"/>
    <col min="16114" max="16114" width="15.875" style="1" customWidth="1"/>
    <col min="16115" max="16115" width="26.125" style="1" bestFit="1" customWidth="1"/>
    <col min="16116" max="16116" width="10.5" style="1" bestFit="1" customWidth="1"/>
    <col min="16117" max="16117" width="13.125" style="1" bestFit="1" customWidth="1"/>
    <col min="16118" max="16118" width="12.25" style="1" bestFit="1" customWidth="1"/>
    <col min="16119" max="16120" width="8.875" style="1"/>
    <col min="16121" max="16121" width="13.5" style="1" customWidth="1"/>
    <col min="16122" max="16122" width="8.875" style="1"/>
    <col min="16123" max="16123" width="13.5" style="1" customWidth="1"/>
    <col min="16124" max="16124" width="8.875" style="1"/>
    <col min="16125" max="16125" width="32.5" style="1" bestFit="1" customWidth="1"/>
    <col min="16126" max="16384" width="8.875" style="1"/>
  </cols>
  <sheetData>
    <row r="1" spans="2:6" ht="21.6" customHeight="1">
      <c r="B1" s="32" t="s">
        <v>161</v>
      </c>
      <c r="C1" s="19"/>
      <c r="D1" s="256"/>
      <c r="E1" s="256"/>
      <c r="F1" s="19"/>
    </row>
    <row r="2" spans="2:6" ht="21.6" customHeight="1">
      <c r="B2" s="32"/>
      <c r="C2" s="19"/>
      <c r="D2" s="58"/>
      <c r="E2" s="58"/>
      <c r="F2" s="19"/>
    </row>
    <row r="3" spans="2:6" ht="30" customHeight="1">
      <c r="B3" s="257" t="s">
        <v>187</v>
      </c>
      <c r="C3" s="257"/>
      <c r="D3" s="257"/>
      <c r="E3" s="257"/>
      <c r="F3" s="91"/>
    </row>
    <row r="4" spans="2:6" ht="15" customHeight="1">
      <c r="B4" s="183"/>
      <c r="C4" s="183"/>
      <c r="D4" s="19"/>
      <c r="E4" s="19"/>
      <c r="F4" s="19"/>
    </row>
    <row r="5" spans="2:6" ht="21.75" customHeight="1">
      <c r="B5" s="59" t="s">
        <v>178</v>
      </c>
      <c r="C5" s="60"/>
      <c r="D5" s="60"/>
      <c r="E5" s="60"/>
      <c r="F5" s="60"/>
    </row>
    <row r="6" spans="2:6" ht="21.75" customHeight="1">
      <c r="B6" s="59" t="s">
        <v>137</v>
      </c>
      <c r="C6" s="61"/>
      <c r="D6" s="61"/>
      <c r="E6" s="61"/>
      <c r="F6" s="61"/>
    </row>
    <row r="7" spans="2:6" ht="21.75" customHeight="1">
      <c r="B7" s="59" t="s">
        <v>158</v>
      </c>
      <c r="C7" s="60"/>
      <c r="D7" s="60"/>
      <c r="E7" s="60"/>
      <c r="F7" s="60"/>
    </row>
    <row r="8" spans="2:6" ht="21.75" customHeight="1">
      <c r="B8" s="60" t="s">
        <v>132</v>
      </c>
      <c r="C8" s="60"/>
      <c r="D8" s="60"/>
      <c r="E8" s="60"/>
      <c r="F8" s="60"/>
    </row>
    <row r="9" spans="2:6" ht="21.75" customHeight="1">
      <c r="B9" s="258" t="s">
        <v>149</v>
      </c>
      <c r="C9" s="184"/>
      <c r="D9" s="184"/>
      <c r="E9" s="184"/>
      <c r="F9" s="184"/>
    </row>
    <row r="10" spans="2:6" ht="19.149999999999999" customHeight="1"/>
    <row r="11" spans="2:6" ht="19.149999999999999" customHeight="1"/>
    <row r="12" spans="2:6" ht="19.149999999999999" customHeight="1" thickBot="1">
      <c r="B12" s="71" t="s">
        <v>179</v>
      </c>
      <c r="C12" s="56"/>
    </row>
    <row r="13" spans="2:6" ht="19.149999999999999" customHeight="1" thickTop="1">
      <c r="B13" s="259" t="s">
        <v>81</v>
      </c>
      <c r="C13" s="260"/>
      <c r="D13" s="29" t="s">
        <v>78</v>
      </c>
      <c r="E13" s="19"/>
      <c r="F13" s="19"/>
    </row>
    <row r="14" spans="2:6" ht="19.149999999999999" customHeight="1">
      <c r="B14" s="248" t="s">
        <v>79</v>
      </c>
      <c r="C14" s="249"/>
      <c r="D14" s="37">
        <v>10</v>
      </c>
    </row>
    <row r="15" spans="2:6" ht="19.149999999999999" customHeight="1">
      <c r="B15" s="248" t="s">
        <v>80</v>
      </c>
      <c r="C15" s="249"/>
      <c r="D15" s="37">
        <v>600</v>
      </c>
    </row>
    <row r="16" spans="2:6" ht="19.149999999999999" customHeight="1">
      <c r="B16" s="250" t="s">
        <v>82</v>
      </c>
      <c r="C16" s="251"/>
      <c r="D16" s="37">
        <v>50</v>
      </c>
    </row>
    <row r="17" spans="2:6" ht="19.149999999999999" customHeight="1">
      <c r="B17" s="252" t="s">
        <v>83</v>
      </c>
      <c r="C17" s="253"/>
      <c r="D17" s="37">
        <v>400</v>
      </c>
    </row>
    <row r="18" spans="2:6" ht="19.149999999999999" customHeight="1" thickBot="1">
      <c r="B18" s="254" t="s">
        <v>84</v>
      </c>
      <c r="C18" s="255"/>
      <c r="D18" s="57">
        <v>200</v>
      </c>
    </row>
    <row r="19" spans="2:6" ht="19.149999999999999" customHeight="1">
      <c r="C19" s="144" t="s">
        <v>202</v>
      </c>
      <c r="D19" s="159">
        <f>D14/50+D15/200+D16/400+D17/1000+D18/2000</f>
        <v>3.8250000000000002</v>
      </c>
    </row>
    <row r="20" spans="2:6" ht="19.899999999999999" customHeight="1">
      <c r="C20" s="3"/>
      <c r="D20" s="3"/>
      <c r="E20" s="3"/>
      <c r="F20" s="3"/>
    </row>
    <row r="21" spans="2:6" ht="19.899999999999999" customHeight="1"/>
  </sheetData>
  <mergeCells count="10">
    <mergeCell ref="B15:C15"/>
    <mergeCell ref="B16:C16"/>
    <mergeCell ref="B17:C17"/>
    <mergeCell ref="B18:C18"/>
    <mergeCell ref="D1:E1"/>
    <mergeCell ref="B3:E3"/>
    <mergeCell ref="B4:C4"/>
    <mergeCell ref="B9:F9"/>
    <mergeCell ref="B13:C13"/>
    <mergeCell ref="B14:C14"/>
  </mergeCells>
  <phoneticPr fontId="4"/>
  <printOptions horizontalCentered="1"/>
  <pageMargins left="0.70866141732283472" right="0.70866141732283472" top="0.74803149606299213" bottom="0.74803149606299213" header="0.31496062992125984" footer="0.31496062992125984"/>
  <pageSetup paperSize="9" scale="94" fitToWidth="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42CCE-6C01-4250-A2FD-170550512EEE}">
  <dimension ref="A1"/>
  <sheetViews>
    <sheetView workbookViewId="0"/>
  </sheetViews>
  <sheetFormatPr defaultRowHeight="13.5"/>
  <sheetData/>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2025ガソリン類</vt:lpstr>
      <vt:lpstr>2025軽油類</vt:lpstr>
      <vt:lpstr>2025灯油類</vt:lpstr>
      <vt:lpstr>2025保管管理</vt:lpstr>
      <vt:lpstr>　　</vt:lpstr>
      <vt:lpstr>'2025ガソリン類'!Print_Area</vt:lpstr>
      <vt:lpstr>'2025軽油類'!Print_Area</vt:lpstr>
      <vt:lpstr>'2025灯油類'!Print_Area</vt:lpstr>
      <vt:lpstr>'2025保管管理'!Print_Area</vt:lpstr>
      <vt:lpstr>'2025ガソリン類'!Print_Titles</vt:lpstr>
      <vt:lpstr>'2025軽油類'!Print_Titles</vt:lpstr>
      <vt:lpstr>'2025灯油類'!Print_Titles</vt:lpstr>
      <vt:lpstr>'2025保管管理'!Print_Titles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2025-05-12T07:15:51Z</dcterms:created>
  <dcterms:modified xsi:type="dcterms:W3CDTF">2025-05-12T07:16:08Z</dcterms:modified>
</cp:coreProperties>
</file>